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орожная карта" sheetId="1" state="visible" r:id="rId1"/>
    <sheet name="Дашборд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1F4E78"/>
      <sz val="18"/>
    </font>
    <font>
      <b val="1"/>
      <color rgb="001F2937"/>
    </font>
    <font>
      <b val="1"/>
      <sz val="14"/>
    </font>
    <font>
      <b val="1"/>
      <sz val="18"/>
    </font>
    <font>
      <b val="1"/>
    </font>
  </fonts>
  <fills count="5">
    <fill>
      <patternFill/>
    </fill>
    <fill>
      <patternFill patternType="gray125"/>
    </fill>
    <fill>
      <patternFill patternType="solid">
        <fgColor rgb="00DDEBF7"/>
      </patternFill>
    </fill>
    <fill>
      <patternFill patternType="solid">
        <fgColor rgb="00F3EAFB"/>
      </patternFill>
    </fill>
    <fill>
      <patternFill patternType="solid">
        <fgColor rgb="00EAF4FB"/>
      </patternFill>
    </fill>
  </fills>
  <borders count="4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medium">
        <color rgb="00A78BFA"/>
      </left>
      <right style="thin">
        <color rgb="00D9E2F3"/>
      </right>
      <top style="thin">
        <color rgb="00D9E2F3"/>
      </top>
      <bottom style="thin">
        <color rgb="00D9E2F3"/>
      </bottom>
    </border>
    <border>
      <left style="thin">
        <color rgb="00D9E2F3"/>
      </left>
      <right style="medium">
        <color rgb="00A78BFA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4" fillId="0" borderId="0" pivotButton="0" quotePrefix="0" xfId="0"/>
    <xf numFmtId="0" fontId="3" fillId="0" borderId="0" pivotButton="0" quotePrefix="0" xfId="0"/>
    <xf numFmtId="0" fontId="5" fillId="3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2" borderId="2" applyAlignment="1" pivotButton="0" quotePrefix="0" xfId="0">
      <alignment horizontal="center" vertical="center" wrapText="1"/>
    </xf>
    <xf numFmtId="0" fontId="2" fillId="2" borderId="3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0" borderId="1" applyAlignment="1" pivotButton="0" quotePrefix="0" xfId="0">
      <alignment vertical="center" wrapText="1"/>
    </xf>
    <xf numFmtId="3" fontId="0" fillId="0" borderId="2" applyAlignment="1" pivotButton="0" quotePrefix="0" xfId="0">
      <alignment vertical="center" wrapText="1"/>
    </xf>
    <xf numFmtId="3" fontId="0" fillId="0" borderId="1" applyAlignment="1" pivotButton="0" quotePrefix="0" xfId="0">
      <alignment vertical="center" wrapText="1"/>
    </xf>
    <xf numFmtId="3" fontId="0" fillId="0" borderId="3" applyAlignment="1" pivotButton="0" quotePrefix="0" xfId="0">
      <alignment vertical="center" wrapText="1"/>
    </xf>
    <xf numFmtId="3" fontId="5" fillId="4" borderId="2" pivotButton="0" quotePrefix="0" xfId="0"/>
    <xf numFmtId="3" fontId="5" fillId="4" borderId="1" pivotButton="0" quotePrefix="0" xfId="0"/>
    <xf numFmtId="3" fontId="5" fillId="4" borderId="3" pivotButton="0" quotePrefix="0" xfId="0"/>
    <xf numFmtId="0" fontId="5" fillId="2" borderId="1" pivotButton="0" quotePrefix="0" xfId="0"/>
    <xf numFmtId="3" fontId="5" fillId="2" borderId="2" pivotButton="0" quotePrefix="0" xfId="0"/>
    <xf numFmtId="3" fontId="5" fillId="2" borderId="1" pivotButton="0" quotePrefix="0" xfId="0"/>
    <xf numFmtId="3" fontId="5" fillId="2" borderId="3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wrapText="1"/>
    </xf>
    <xf numFmtId="4" fontId="0" fillId="0" borderId="1" applyAlignment="1" pivotButton="0" quotePrefix="0" xfId="0">
      <alignment vertical="center" wrapText="1"/>
    </xf>
    <xf numFmtId="10" fontId="0" fillId="0" borderId="1" applyAlignment="1" pivotButton="0" quotePrefix="0" xfId="0">
      <alignment vertical="center" wrapText="1"/>
    </xf>
    <xf numFmtId="9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Свод подразделений, сумма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'Дашборд'!E16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'Дашборд'!$E$17:$E$19</f>
            </numRef>
          </val>
        </ser>
        <ser>
          <idx val="1"/>
          <order val="1"/>
          <tx>
            <strRef>
              <f>'Дашборд'!F16</f>
            </strRef>
          </tx>
          <spPr>
            <a:ln>
              <a:prstDash val="solid"/>
            </a:ln>
          </spPr>
          <cat>
            <numRef>
              <f>'Дашборд'!$A$17:$A$19</f>
            </numRef>
          </cat>
          <val>
            <numRef>
              <f>'Дашборд'!$F$17:$F$19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Подразделение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Сумма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Дорожная карта, накопительная сумма</a:t>
            </a:r>
          </a:p>
        </rich>
      </tx>
    </title>
    <plotArea>
      <lineChart>
        <grouping val="standard"/>
        <ser>
          <idx val="0"/>
          <order val="0"/>
          <tx>
            <strRef>
              <f>'Дашборд'!C62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'Дашборд'!$A$63:$A$93</f>
            </numRef>
          </cat>
          <val>
            <numRef>
              <f>'Дашборд'!$C$63:$C$93</f>
            </numRef>
          </val>
        </ser>
        <ser>
          <idx val="1"/>
          <order val="1"/>
          <tx>
            <strRef>
              <f>'Дашборд'!D62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'Дашборд'!$A$63:$A$93</f>
            </numRef>
          </cat>
          <val>
            <numRef>
              <f>'Дашборд'!$D$63:$D$93</f>
            </numRef>
          </val>
        </ser>
        <ser>
          <idx val="2"/>
          <order val="2"/>
          <tx>
            <strRef>
              <f>'Дашборд'!E62</f>
            </strRef>
          </tx>
          <spPr>
            <a:ln>
              <a:prstDash val="solid"/>
            </a:ln>
          </spPr>
          <marker>
            <symbol val="none"/>
            <spPr>
              <a:ln>
                <a:prstDash val="solid"/>
              </a:ln>
            </spPr>
          </marker>
          <cat>
            <numRef>
              <f>'Дашборд'!$A$63:$A$93</f>
            </numRef>
          </cat>
          <val>
            <numRef>
              <f>'Дашборд'!$E$63:$E$93</f>
            </numRef>
          </val>
        </ser>
        <axId val="10"/>
        <axId val="100"/>
      </line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10</col>
      <colOff>0</colOff>
      <row>4</row>
      <rowOff>0</rowOff>
    </from>
    <ext cx="6480000" cy="324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  <oneCellAnchor>
    <from>
      <col>10</col>
      <colOff>0</colOff>
      <row>21</row>
      <rowOff>0</rowOff>
    </from>
    <ext cx="6480000" cy="3240000"/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47"/>
  <sheetViews>
    <sheetView workbookViewId="0">
      <pane xSplit="4" ySplit="4" topLeftCell="E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8" customWidth="1" min="1" max="1"/>
    <col width="13" customWidth="1" min="2" max="2"/>
    <col width="14" customWidth="1" min="3" max="3"/>
    <col width="35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</cols>
  <sheetData>
    <row r="1">
      <c r="A1" s="1" t="inlineStr">
        <is>
          <t>Дорожная карта</t>
        </is>
      </c>
      <c r="E1" t="inlineStr">
        <is>
          <t>Дата контроля: 31.03.2026</t>
        </is>
      </c>
    </row>
    <row r="2">
      <c r="E2" t="inlineStr">
        <is>
          <t>Период: 21.03.2026 - 31.03.2026</t>
        </is>
      </c>
    </row>
    <row r="3">
      <c r="A3" s="2" t="inlineStr">
        <is>
          <t>План и факт услуг по тренерам</t>
        </is>
      </c>
      <c r="E3" s="3" t="inlineStr">
        <is>
          <t>Неделя 1 (01.03 - 01.03)</t>
        </is>
      </c>
      <c r="O3" s="3" t="inlineStr">
        <is>
          <t>Неделя 2 (02.03 - 08.03)</t>
        </is>
      </c>
      <c r="Y3" s="3" t="inlineStr">
        <is>
          <t>Неделя 3 (09.03 - 15.03)</t>
        </is>
      </c>
      <c r="AI3" s="3" t="inlineStr">
        <is>
          <t>Неделя 4 (16.03 - 22.03)</t>
        </is>
      </c>
      <c r="AS3" s="3" t="inlineStr">
        <is>
          <t>Неделя 5 (23.03 - 29.03)</t>
        </is>
      </c>
      <c r="BC3" s="3" t="inlineStr">
        <is>
          <t>Неделя 6 (30.03 - 31.03)</t>
        </is>
      </c>
      <c r="BN3" s="3" t="inlineStr">
        <is>
          <t>Итого за месяц</t>
        </is>
      </c>
    </row>
    <row r="4">
      <c r="A4" s="4" t="inlineStr">
        <is>
          <t>№</t>
        </is>
      </c>
      <c r="B4" s="4" t="inlineStr">
        <is>
          <t>Дата начала</t>
        </is>
      </c>
      <c r="C4" s="4" t="inlineStr">
        <is>
          <t>Статус</t>
        </is>
      </c>
      <c r="D4" s="4" t="inlineStr">
        <is>
          <t>ФИО</t>
        </is>
      </c>
      <c r="E4" s="5" t="inlineStr">
        <is>
          <t>Факт ПТ</t>
        </is>
      </c>
      <c r="F4" s="4" t="inlineStr">
        <is>
          <t>Факт секций</t>
        </is>
      </c>
      <c r="G4" s="4" t="inlineStr">
        <is>
          <t>Факт ВПТ</t>
        </is>
      </c>
      <c r="H4" s="4" t="inlineStr">
        <is>
          <t>Факт прочих</t>
        </is>
      </c>
      <c r="I4" s="4" t="inlineStr">
        <is>
          <t>Факт услуг</t>
        </is>
      </c>
      <c r="J4" s="4" t="inlineStr">
        <is>
          <t>Тех. задание услуг</t>
        </is>
      </c>
      <c r="K4" s="4" t="inlineStr">
        <is>
          <t>Разница услуг</t>
        </is>
      </c>
      <c r="L4" s="4" t="inlineStr">
        <is>
          <t>Факт ₽</t>
        </is>
      </c>
      <c r="M4" s="4" t="inlineStr">
        <is>
          <t>Тех. задание ₽</t>
        </is>
      </c>
      <c r="N4" s="6" t="inlineStr">
        <is>
          <t>Разница ₽</t>
        </is>
      </c>
      <c r="O4" s="5" t="inlineStr">
        <is>
          <t>Факт ПТ</t>
        </is>
      </c>
      <c r="P4" s="4" t="inlineStr">
        <is>
          <t>Факт секций</t>
        </is>
      </c>
      <c r="Q4" s="4" t="inlineStr">
        <is>
          <t>Факт ВПТ</t>
        </is>
      </c>
      <c r="R4" s="4" t="inlineStr">
        <is>
          <t>Факт прочих</t>
        </is>
      </c>
      <c r="S4" s="4" t="inlineStr">
        <is>
          <t>Факт услуг</t>
        </is>
      </c>
      <c r="T4" s="4" t="inlineStr">
        <is>
          <t>Тех. задание услуг</t>
        </is>
      </c>
      <c r="U4" s="4" t="inlineStr">
        <is>
          <t>Разница услуг</t>
        </is>
      </c>
      <c r="V4" s="4" t="inlineStr">
        <is>
          <t>Факт ₽</t>
        </is>
      </c>
      <c r="W4" s="4" t="inlineStr">
        <is>
          <t>Тех. задание ₽</t>
        </is>
      </c>
      <c r="X4" s="6" t="inlineStr">
        <is>
          <t>Разница ₽</t>
        </is>
      </c>
      <c r="Y4" s="5" t="inlineStr">
        <is>
          <t>Факт ПТ</t>
        </is>
      </c>
      <c r="Z4" s="4" t="inlineStr">
        <is>
          <t>Факт секций</t>
        </is>
      </c>
      <c r="AA4" s="4" t="inlineStr">
        <is>
          <t>Факт ВПТ</t>
        </is>
      </c>
      <c r="AB4" s="4" t="inlineStr">
        <is>
          <t>Факт прочих</t>
        </is>
      </c>
      <c r="AC4" s="4" t="inlineStr">
        <is>
          <t>Факт услуг</t>
        </is>
      </c>
      <c r="AD4" s="4" t="inlineStr">
        <is>
          <t>Тех. задание услуг</t>
        </is>
      </c>
      <c r="AE4" s="4" t="inlineStr">
        <is>
          <t>Разница услуг</t>
        </is>
      </c>
      <c r="AF4" s="4" t="inlineStr">
        <is>
          <t>Факт ₽</t>
        </is>
      </c>
      <c r="AG4" s="4" t="inlineStr">
        <is>
          <t>Тех. задание ₽</t>
        </is>
      </c>
      <c r="AH4" s="6" t="inlineStr">
        <is>
          <t>Разница ₽</t>
        </is>
      </c>
      <c r="AI4" s="5" t="inlineStr">
        <is>
          <t>Факт ПТ</t>
        </is>
      </c>
      <c r="AJ4" s="4" t="inlineStr">
        <is>
          <t>Факт секций</t>
        </is>
      </c>
      <c r="AK4" s="4" t="inlineStr">
        <is>
          <t>Факт ВПТ</t>
        </is>
      </c>
      <c r="AL4" s="4" t="inlineStr">
        <is>
          <t>Факт прочих</t>
        </is>
      </c>
      <c r="AM4" s="4" t="inlineStr">
        <is>
          <t>Факт услуг</t>
        </is>
      </c>
      <c r="AN4" s="4" t="inlineStr">
        <is>
          <t>Тех. задание услуг</t>
        </is>
      </c>
      <c r="AO4" s="4" t="inlineStr">
        <is>
          <t>Разница услуг</t>
        </is>
      </c>
      <c r="AP4" s="4" t="inlineStr">
        <is>
          <t>Факт ₽</t>
        </is>
      </c>
      <c r="AQ4" s="4" t="inlineStr">
        <is>
          <t>Тех. задание ₽</t>
        </is>
      </c>
      <c r="AR4" s="6" t="inlineStr">
        <is>
          <t>Разница ₽</t>
        </is>
      </c>
      <c r="AS4" s="5" t="inlineStr">
        <is>
          <t>Факт ПТ</t>
        </is>
      </c>
      <c r="AT4" s="4" t="inlineStr">
        <is>
          <t>Факт секций</t>
        </is>
      </c>
      <c r="AU4" s="4" t="inlineStr">
        <is>
          <t>Факт ВПТ</t>
        </is>
      </c>
      <c r="AV4" s="4" t="inlineStr">
        <is>
          <t>Факт прочих</t>
        </is>
      </c>
      <c r="AW4" s="4" t="inlineStr">
        <is>
          <t>Факт услуг</t>
        </is>
      </c>
      <c r="AX4" s="4" t="inlineStr">
        <is>
          <t>Тех. задание услуг</t>
        </is>
      </c>
      <c r="AY4" s="4" t="inlineStr">
        <is>
          <t>Разница услуг</t>
        </is>
      </c>
      <c r="AZ4" s="4" t="inlineStr">
        <is>
          <t>Факт ₽</t>
        </is>
      </c>
      <c r="BA4" s="4" t="inlineStr">
        <is>
          <t>Тех. задание ₽</t>
        </is>
      </c>
      <c r="BB4" s="6" t="inlineStr">
        <is>
          <t>Разница ₽</t>
        </is>
      </c>
      <c r="BC4" s="5" t="inlineStr">
        <is>
          <t>Факт ПТ</t>
        </is>
      </c>
      <c r="BD4" s="4" t="inlineStr">
        <is>
          <t>Факт секций</t>
        </is>
      </c>
      <c r="BE4" s="4" t="inlineStr">
        <is>
          <t>Факт ВПТ</t>
        </is>
      </c>
      <c r="BF4" s="4" t="inlineStr">
        <is>
          <t>Факт прочих</t>
        </is>
      </c>
      <c r="BG4" s="4" t="inlineStr">
        <is>
          <t>Факт услуг</t>
        </is>
      </c>
      <c r="BH4" s="4" t="inlineStr">
        <is>
          <t>Тех. задание услуг</t>
        </is>
      </c>
      <c r="BI4" s="4" t="inlineStr">
        <is>
          <t>Разница услуг</t>
        </is>
      </c>
      <c r="BJ4" s="4" t="inlineStr">
        <is>
          <t>Факт ₽</t>
        </is>
      </c>
      <c r="BK4" s="4" t="inlineStr">
        <is>
          <t>Тех. задание ₽</t>
        </is>
      </c>
      <c r="BL4" s="6" t="inlineStr">
        <is>
          <t>Разница ₽</t>
        </is>
      </c>
      <c r="BN4" s="4" t="inlineStr">
        <is>
          <t>Тех. задание услуг</t>
        </is>
      </c>
      <c r="BO4" s="4" t="inlineStr">
        <is>
          <t>Факт услуг</t>
        </is>
      </c>
      <c r="BP4" s="4" t="inlineStr">
        <is>
          <t>Разница услуг</t>
        </is>
      </c>
      <c r="BQ4" s="4" t="inlineStr">
        <is>
          <t>Тех. задание ₽</t>
        </is>
      </c>
      <c r="BR4" s="4" t="inlineStr">
        <is>
          <t>Факт ₽</t>
        </is>
      </c>
      <c r="BS4" s="4" t="inlineStr">
        <is>
          <t>Разница ₽</t>
        </is>
      </c>
      <c r="BT4" s="4" t="inlineStr">
        <is>
          <t>Ранрейт ₽</t>
        </is>
      </c>
    </row>
    <row r="5">
      <c r="A5" s="7" t="n"/>
      <c r="B5" s="7" t="n"/>
      <c r="C5" s="7" t="n"/>
      <c r="D5" s="7" t="inlineStr">
        <is>
          <t>БАССЕЙН</t>
        </is>
      </c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7" t="n"/>
      <c r="O5" s="7" t="n"/>
      <c r="P5" s="7" t="n"/>
      <c r="Q5" s="7" t="n"/>
      <c r="R5" s="7" t="n"/>
      <c r="S5" s="7" t="n"/>
      <c r="T5" s="7" t="n"/>
      <c r="U5" s="7" t="n"/>
      <c r="V5" s="7" t="n"/>
      <c r="W5" s="7" t="n"/>
      <c r="X5" s="7" t="n"/>
      <c r="Y5" s="7" t="n"/>
      <c r="Z5" s="7" t="n"/>
      <c r="AA5" s="7" t="n"/>
      <c r="AB5" s="7" t="n"/>
      <c r="AC5" s="7" t="n"/>
      <c r="AD5" s="7" t="n"/>
      <c r="AE5" s="7" t="n"/>
      <c r="AF5" s="7" t="n"/>
      <c r="AG5" s="7" t="n"/>
      <c r="AH5" s="7" t="n"/>
      <c r="AI5" s="7" t="n"/>
      <c r="AJ5" s="7" t="n"/>
      <c r="AK5" s="7" t="n"/>
      <c r="AL5" s="7" t="n"/>
      <c r="AM5" s="7" t="n"/>
      <c r="AN5" s="7" t="n"/>
      <c r="AO5" s="7" t="n"/>
      <c r="AP5" s="7" t="n"/>
      <c r="AQ5" s="7" t="n"/>
      <c r="AR5" s="7" t="n"/>
      <c r="AS5" s="7" t="n"/>
      <c r="AT5" s="7" t="n"/>
      <c r="AU5" s="7" t="n"/>
      <c r="AV5" s="7" t="n"/>
      <c r="AW5" s="7" t="n"/>
      <c r="AX5" s="7" t="n"/>
      <c r="AY5" s="7" t="n"/>
      <c r="AZ5" s="7" t="n"/>
      <c r="BA5" s="7" t="n"/>
      <c r="BB5" s="7" t="n"/>
      <c r="BC5" s="7" t="n"/>
      <c r="BD5" s="7" t="n"/>
      <c r="BE5" s="7" t="n"/>
      <c r="BF5" s="7" t="n"/>
      <c r="BG5" s="7" t="n"/>
      <c r="BH5" s="7" t="n"/>
      <c r="BI5" s="7" t="n"/>
      <c r="BJ5" s="7" t="n"/>
      <c r="BK5" s="7" t="n"/>
      <c r="BL5" s="7" t="n"/>
      <c r="BM5" s="7" t="n"/>
      <c r="BN5" s="7" t="n"/>
      <c r="BO5" s="7" t="n"/>
      <c r="BP5" s="7" t="n"/>
      <c r="BQ5" s="7" t="n"/>
      <c r="BR5" s="7" t="n"/>
      <c r="BS5" s="7" t="n"/>
      <c r="BT5" s="7" t="n"/>
    </row>
    <row r="6">
      <c r="A6" s="8" t="n">
        <v>1</v>
      </c>
      <c r="B6" s="8" t="inlineStr">
        <is>
          <t>2026-03-21</t>
        </is>
      </c>
      <c r="C6" s="8" t="inlineStr">
        <is>
          <t>ПТ</t>
        </is>
      </c>
      <c r="D6" s="8" t="inlineStr">
        <is>
          <t>Выродова Анастасия Александровна</t>
        </is>
      </c>
      <c r="E6" s="9" t="n">
        <v>0</v>
      </c>
      <c r="F6" s="10" t="n">
        <v>0</v>
      </c>
      <c r="G6" s="10" t="n">
        <v>0</v>
      </c>
      <c r="H6" s="10" t="n">
        <v>0</v>
      </c>
      <c r="I6" s="10" t="n">
        <v>0</v>
      </c>
      <c r="J6" s="10" t="n">
        <v>6.387096774193548</v>
      </c>
      <c r="K6" s="10">
        <f>I6-J6</f>
        <v/>
      </c>
      <c r="L6" s="10" t="n">
        <v>0</v>
      </c>
      <c r="M6" s="10" t="n">
        <v>11416.12903225806</v>
      </c>
      <c r="N6" s="11">
        <f>L6-M6</f>
        <v/>
      </c>
      <c r="O6" s="9" t="n">
        <v>0</v>
      </c>
      <c r="P6" s="10" t="n">
        <v>0</v>
      </c>
      <c r="Q6" s="10" t="n">
        <v>0</v>
      </c>
      <c r="R6" s="10" t="n">
        <v>0</v>
      </c>
      <c r="S6" s="10" t="n">
        <v>0</v>
      </c>
      <c r="T6" s="10" t="n">
        <v>44.70967741935484</v>
      </c>
      <c r="U6" s="10">
        <f>S6-T6</f>
        <v/>
      </c>
      <c r="V6" s="10" t="n">
        <v>0</v>
      </c>
      <c r="W6" s="10" t="n">
        <v>79912.90322580645</v>
      </c>
      <c r="X6" s="11">
        <f>V6-W6</f>
        <v/>
      </c>
      <c r="Y6" s="9" t="n">
        <v>0</v>
      </c>
      <c r="Z6" s="10" t="n">
        <v>0</v>
      </c>
      <c r="AA6" s="10" t="n">
        <v>0</v>
      </c>
      <c r="AB6" s="10" t="n">
        <v>0</v>
      </c>
      <c r="AC6" s="10" t="n">
        <v>0</v>
      </c>
      <c r="AD6" s="10" t="n">
        <v>44.70967741935484</v>
      </c>
      <c r="AE6" s="10">
        <f>AC6-AD6</f>
        <v/>
      </c>
      <c r="AF6" s="10" t="n">
        <v>0</v>
      </c>
      <c r="AG6" s="10" t="n">
        <v>79912.90322580645</v>
      </c>
      <c r="AH6" s="11">
        <f>AF6-AG6</f>
        <v/>
      </c>
      <c r="AI6" s="9" t="n">
        <v>0</v>
      </c>
      <c r="AJ6" s="10" t="n">
        <v>0</v>
      </c>
      <c r="AK6" s="10" t="n">
        <v>0</v>
      </c>
      <c r="AL6" s="10" t="n">
        <v>0</v>
      </c>
      <c r="AM6" s="10" t="n">
        <v>0</v>
      </c>
      <c r="AN6" s="10" t="n">
        <v>44.70967741935484</v>
      </c>
      <c r="AO6" s="10">
        <f>AM6-AN6</f>
        <v/>
      </c>
      <c r="AP6" s="10" t="n">
        <v>0</v>
      </c>
      <c r="AQ6" s="10" t="n">
        <v>79912.90322580645</v>
      </c>
      <c r="AR6" s="11">
        <f>AP6-AQ6</f>
        <v/>
      </c>
      <c r="AS6" s="9" t="n">
        <v>1</v>
      </c>
      <c r="AT6" s="10" t="n">
        <v>0</v>
      </c>
      <c r="AU6" s="10" t="n">
        <v>6</v>
      </c>
      <c r="AV6" s="10" t="n">
        <v>0</v>
      </c>
      <c r="AW6" s="10" t="n">
        <v>7</v>
      </c>
      <c r="AX6" s="10" t="n">
        <v>44.70967741935484</v>
      </c>
      <c r="AY6" s="10">
        <f>AW6-AX6</f>
        <v/>
      </c>
      <c r="AZ6" s="10" t="n">
        <v>3070</v>
      </c>
      <c r="BA6" s="10" t="n">
        <v>79912.90322580645</v>
      </c>
      <c r="BB6" s="11">
        <f>AZ6-BA6</f>
        <v/>
      </c>
      <c r="BC6" s="9" t="n">
        <v>0</v>
      </c>
      <c r="BD6" s="10" t="n">
        <v>0</v>
      </c>
      <c r="BE6" s="10" t="n">
        <v>3</v>
      </c>
      <c r="BF6" s="10" t="n">
        <v>0</v>
      </c>
      <c r="BG6" s="10" t="n">
        <v>3</v>
      </c>
      <c r="BH6" s="10" t="n">
        <v>12.77419354838698</v>
      </c>
      <c r="BI6" s="10">
        <f>BG6-BH6</f>
        <v/>
      </c>
      <c r="BJ6" s="10" t="n">
        <v>0</v>
      </c>
      <c r="BK6" s="10" t="n">
        <v>22832.25806451637</v>
      </c>
      <c r="BL6" s="11">
        <f>BJ6-BK6</f>
        <v/>
      </c>
      <c r="BN6" s="10">
        <f>SUM(J6,T6,AD6,AN6,AX6,BH6)</f>
        <v/>
      </c>
      <c r="BO6" s="10">
        <f>SUM(I6,S6,AC6,AM6,AW6,BG6)</f>
        <v/>
      </c>
      <c r="BP6" s="10">
        <f>BO6-BN6</f>
        <v/>
      </c>
      <c r="BQ6" s="10">
        <f>SUM(M6,W6,AG6,AQ6,BA6,BK6)</f>
        <v/>
      </c>
      <c r="BR6" s="10">
        <f>SUM(L6,V6,AF6,AP6,AZ6,BJ6)</f>
        <v/>
      </c>
      <c r="BS6" s="10">
        <f>BR6-BQ6</f>
        <v/>
      </c>
      <c r="BT6" s="10">
        <f>IFERROR(BR6/31*31,0)</f>
        <v/>
      </c>
    </row>
    <row r="7">
      <c r="A7" s="8" t="n">
        <v>2</v>
      </c>
      <c r="B7" s="8" t="inlineStr">
        <is>
          <t>2026-03-21</t>
        </is>
      </c>
      <c r="C7" s="8" t="inlineStr">
        <is>
          <t>ПТ</t>
        </is>
      </c>
      <c r="D7" s="8" t="inlineStr">
        <is>
          <t>Куликов Сергей Анатольевич</t>
        </is>
      </c>
      <c r="E7" s="9" t="n">
        <v>0</v>
      </c>
      <c r="F7" s="10" t="n">
        <v>0</v>
      </c>
      <c r="G7" s="10" t="n">
        <v>0</v>
      </c>
      <c r="H7" s="10" t="n">
        <v>0</v>
      </c>
      <c r="I7" s="10" t="n">
        <v>0</v>
      </c>
      <c r="J7" s="10" t="n">
        <v>9.612903225806452</v>
      </c>
      <c r="K7" s="10">
        <f>I7-J7</f>
        <v/>
      </c>
      <c r="L7" s="10" t="n">
        <v>0</v>
      </c>
      <c r="M7" s="10" t="n">
        <v>14083.87096774194</v>
      </c>
      <c r="N7" s="11">
        <f>L7-M7</f>
        <v/>
      </c>
      <c r="O7" s="9" t="n">
        <v>0</v>
      </c>
      <c r="P7" s="10" t="n">
        <v>0</v>
      </c>
      <c r="Q7" s="10" t="n">
        <v>0</v>
      </c>
      <c r="R7" s="10" t="n">
        <v>0</v>
      </c>
      <c r="S7" s="10" t="n">
        <v>0</v>
      </c>
      <c r="T7" s="10" t="n">
        <v>67.29032258064515</v>
      </c>
      <c r="U7" s="10">
        <f>S7-T7</f>
        <v/>
      </c>
      <c r="V7" s="10" t="n">
        <v>0</v>
      </c>
      <c r="W7" s="10" t="n">
        <v>98587.09677419355</v>
      </c>
      <c r="X7" s="11">
        <f>V7-W7</f>
        <v/>
      </c>
      <c r="Y7" s="9" t="n">
        <v>0</v>
      </c>
      <c r="Z7" s="10" t="n">
        <v>0</v>
      </c>
      <c r="AA7" s="10" t="n">
        <v>0</v>
      </c>
      <c r="AB7" s="10" t="n">
        <v>0</v>
      </c>
      <c r="AC7" s="10" t="n">
        <v>0</v>
      </c>
      <c r="AD7" s="10" t="n">
        <v>67.29032258064515</v>
      </c>
      <c r="AE7" s="10">
        <f>AC7-AD7</f>
        <v/>
      </c>
      <c r="AF7" s="10" t="n">
        <v>0</v>
      </c>
      <c r="AG7" s="10" t="n">
        <v>98587.09677419355</v>
      </c>
      <c r="AH7" s="11">
        <f>AF7-AG7</f>
        <v/>
      </c>
      <c r="AI7" s="9" t="n">
        <v>0</v>
      </c>
      <c r="AJ7" s="10" t="n">
        <v>0</v>
      </c>
      <c r="AK7" s="10" t="n">
        <v>0</v>
      </c>
      <c r="AL7" s="10" t="n">
        <v>0</v>
      </c>
      <c r="AM7" s="10" t="n">
        <v>0</v>
      </c>
      <c r="AN7" s="10" t="n">
        <v>67.29032258064515</v>
      </c>
      <c r="AO7" s="10">
        <f>AM7-AN7</f>
        <v/>
      </c>
      <c r="AP7" s="10" t="n">
        <v>0</v>
      </c>
      <c r="AQ7" s="10" t="n">
        <v>98587.09677419355</v>
      </c>
      <c r="AR7" s="11">
        <f>AP7-AQ7</f>
        <v/>
      </c>
      <c r="AS7" s="9" t="n">
        <v>2</v>
      </c>
      <c r="AT7" s="10" t="n">
        <v>1</v>
      </c>
      <c r="AU7" s="10" t="n">
        <v>3</v>
      </c>
      <c r="AV7" s="10" t="n">
        <v>0</v>
      </c>
      <c r="AW7" s="10" t="n">
        <v>6</v>
      </c>
      <c r="AX7" s="10" t="n">
        <v>67.29032258064515</v>
      </c>
      <c r="AY7" s="10">
        <f>AW7-AX7</f>
        <v/>
      </c>
      <c r="AZ7" s="10" t="n">
        <v>5570</v>
      </c>
      <c r="BA7" s="10" t="n">
        <v>98587.09677419355</v>
      </c>
      <c r="BB7" s="11">
        <f>AZ7-BA7</f>
        <v/>
      </c>
      <c r="BC7" s="9" t="n">
        <v>1</v>
      </c>
      <c r="BD7" s="10" t="n">
        <v>0</v>
      </c>
      <c r="BE7" s="10" t="n">
        <v>0</v>
      </c>
      <c r="BF7" s="10" t="n">
        <v>0</v>
      </c>
      <c r="BG7" s="10" t="n">
        <v>1</v>
      </c>
      <c r="BH7" s="10" t="n">
        <v>19.22580645161272</v>
      </c>
      <c r="BI7" s="10">
        <f>BG7-BH7</f>
        <v/>
      </c>
      <c r="BJ7" s="10" t="n">
        <v>1892.5</v>
      </c>
      <c r="BK7" s="10" t="n">
        <v>28167.74193548417</v>
      </c>
      <c r="BL7" s="11">
        <f>BJ7-BK7</f>
        <v/>
      </c>
      <c r="BN7" s="10">
        <f>SUM(J7,T7,AD7,AN7,AX7,BH7)</f>
        <v/>
      </c>
      <c r="BO7" s="10">
        <f>SUM(I7,S7,AC7,AM7,AW7,BG7)</f>
        <v/>
      </c>
      <c r="BP7" s="10">
        <f>BO7-BN7</f>
        <v/>
      </c>
      <c r="BQ7" s="10">
        <f>SUM(M7,W7,AG7,AQ7,BA7,BK7)</f>
        <v/>
      </c>
      <c r="BR7" s="10">
        <f>SUM(L7,V7,AF7,AP7,AZ7,BJ7)</f>
        <v/>
      </c>
      <c r="BS7" s="10">
        <f>BR7-BQ7</f>
        <v/>
      </c>
      <c r="BT7" s="10">
        <f>IFERROR(BR7/31*31,0)</f>
        <v/>
      </c>
    </row>
    <row r="8">
      <c r="A8" s="8" t="n">
        <v>3</v>
      </c>
      <c r="B8" s="8" t="inlineStr">
        <is>
          <t>2026-03-21</t>
        </is>
      </c>
      <c r="C8" s="8" t="inlineStr">
        <is>
          <t>ПТ</t>
        </is>
      </c>
      <c r="D8" s="8" t="inlineStr">
        <is>
          <t>Сафонов Евгений Игоревич</t>
        </is>
      </c>
      <c r="E8" s="9" t="n">
        <v>0</v>
      </c>
      <c r="F8" s="10" t="n">
        <v>0</v>
      </c>
      <c r="G8" s="10" t="n">
        <v>0</v>
      </c>
      <c r="H8" s="10" t="n">
        <v>0</v>
      </c>
      <c r="I8" s="10" t="n">
        <v>0</v>
      </c>
      <c r="J8" s="10" t="n">
        <v>0.9032258064516129</v>
      </c>
      <c r="K8" s="10">
        <f>I8-J8</f>
        <v/>
      </c>
      <c r="L8" s="10" t="n">
        <v>0</v>
      </c>
      <c r="M8" s="10" t="n">
        <v>1387.096774193548</v>
      </c>
      <c r="N8" s="11">
        <f>L8-M8</f>
        <v/>
      </c>
      <c r="O8" s="9" t="n">
        <v>0</v>
      </c>
      <c r="P8" s="10" t="n">
        <v>0</v>
      </c>
      <c r="Q8" s="10" t="n">
        <v>0</v>
      </c>
      <c r="R8" s="10" t="n">
        <v>0</v>
      </c>
      <c r="S8" s="10" t="n">
        <v>0</v>
      </c>
      <c r="T8" s="10" t="n">
        <v>6.32258064516129</v>
      </c>
      <c r="U8" s="10">
        <f>S8-T8</f>
        <v/>
      </c>
      <c r="V8" s="10" t="n">
        <v>0</v>
      </c>
      <c r="W8" s="10" t="n">
        <v>9709.677419354839</v>
      </c>
      <c r="X8" s="11">
        <f>V8-W8</f>
        <v/>
      </c>
      <c r="Y8" s="9" t="n">
        <v>0</v>
      </c>
      <c r="Z8" s="10" t="n">
        <v>0</v>
      </c>
      <c r="AA8" s="10" t="n">
        <v>0</v>
      </c>
      <c r="AB8" s="10" t="n">
        <v>0</v>
      </c>
      <c r="AC8" s="10" t="n">
        <v>0</v>
      </c>
      <c r="AD8" s="10" t="n">
        <v>6.32258064516129</v>
      </c>
      <c r="AE8" s="10">
        <f>AC8-AD8</f>
        <v/>
      </c>
      <c r="AF8" s="10" t="n">
        <v>0</v>
      </c>
      <c r="AG8" s="10" t="n">
        <v>9709.677419354839</v>
      </c>
      <c r="AH8" s="11">
        <f>AF8-AG8</f>
        <v/>
      </c>
      <c r="AI8" s="9" t="n">
        <v>0</v>
      </c>
      <c r="AJ8" s="10" t="n">
        <v>0</v>
      </c>
      <c r="AK8" s="10" t="n">
        <v>0</v>
      </c>
      <c r="AL8" s="10" t="n">
        <v>0</v>
      </c>
      <c r="AM8" s="10" t="n">
        <v>0</v>
      </c>
      <c r="AN8" s="10" t="n">
        <v>6.32258064516129</v>
      </c>
      <c r="AO8" s="10">
        <f>AM8-AN8</f>
        <v/>
      </c>
      <c r="AP8" s="10" t="n">
        <v>0</v>
      </c>
      <c r="AQ8" s="10" t="n">
        <v>9709.677419354839</v>
      </c>
      <c r="AR8" s="11">
        <f>AP8-AQ8</f>
        <v/>
      </c>
      <c r="AS8" s="9" t="n">
        <v>2</v>
      </c>
      <c r="AT8" s="10" t="n">
        <v>1</v>
      </c>
      <c r="AU8" s="10" t="n">
        <v>5</v>
      </c>
      <c r="AV8" s="10" t="n">
        <v>0</v>
      </c>
      <c r="AW8" s="10" t="n">
        <v>8</v>
      </c>
      <c r="AX8" s="10" t="n">
        <v>6.32258064516129</v>
      </c>
      <c r="AY8" s="10">
        <f>AW8-AX8</f>
        <v/>
      </c>
      <c r="AZ8" s="10" t="n">
        <v>4800</v>
      </c>
      <c r="BA8" s="10" t="n">
        <v>9709.677419354839</v>
      </c>
      <c r="BB8" s="11">
        <f>AZ8-BA8</f>
        <v/>
      </c>
      <c r="BC8" s="9" t="n">
        <v>1</v>
      </c>
      <c r="BD8" s="10" t="n">
        <v>0</v>
      </c>
      <c r="BE8" s="10" t="n">
        <v>2</v>
      </c>
      <c r="BF8" s="10" t="n">
        <v>0</v>
      </c>
      <c r="BG8" s="10" t="n">
        <v>3</v>
      </c>
      <c r="BH8" s="10" t="n">
        <v>1.806451612903209</v>
      </c>
      <c r="BI8" s="10">
        <f>BG8-BH8</f>
        <v/>
      </c>
      <c r="BJ8" s="10" t="n">
        <v>2190</v>
      </c>
      <c r="BK8" s="10" t="n">
        <v>2774.193548387126</v>
      </c>
      <c r="BL8" s="11">
        <f>BJ8-BK8</f>
        <v/>
      </c>
      <c r="BN8" s="10">
        <f>SUM(J8,T8,AD8,AN8,AX8,BH8)</f>
        <v/>
      </c>
      <c r="BO8" s="10">
        <f>SUM(I8,S8,AC8,AM8,AW8,BG8)</f>
        <v/>
      </c>
      <c r="BP8" s="10">
        <f>BO8-BN8</f>
        <v/>
      </c>
      <c r="BQ8" s="10">
        <f>SUM(M8,W8,AG8,AQ8,BA8,BK8)</f>
        <v/>
      </c>
      <c r="BR8" s="10">
        <f>SUM(L8,V8,AF8,AP8,AZ8,BJ8)</f>
        <v/>
      </c>
      <c r="BS8" s="10">
        <f>BR8-BQ8</f>
        <v/>
      </c>
      <c r="BT8" s="10">
        <f>IFERROR(BR8/31*31,0)</f>
        <v/>
      </c>
    </row>
    <row r="9">
      <c r="A9" s="8" t="n">
        <v>4</v>
      </c>
      <c r="B9" s="8" t="inlineStr">
        <is>
          <t>2026-03-21</t>
        </is>
      </c>
      <c r="C9" s="8" t="inlineStr">
        <is>
          <t>ПТ</t>
        </is>
      </c>
      <c r="D9" s="8" t="inlineStr">
        <is>
          <t>Чепчугов Александр Викторович</t>
        </is>
      </c>
      <c r="E9" s="9" t="n">
        <v>0</v>
      </c>
      <c r="F9" s="10" t="n">
        <v>0</v>
      </c>
      <c r="G9" s="10" t="n">
        <v>0</v>
      </c>
      <c r="H9" s="10" t="n">
        <v>0</v>
      </c>
      <c r="I9" s="10" t="n">
        <v>0</v>
      </c>
      <c r="J9" s="10" t="n">
        <v>4.967741935483871</v>
      </c>
      <c r="K9" s="10">
        <f>I9-J9</f>
        <v/>
      </c>
      <c r="L9" s="10" t="n">
        <v>0</v>
      </c>
      <c r="M9" s="10" t="n">
        <v>8141.935483870968</v>
      </c>
      <c r="N9" s="11">
        <f>L9-M9</f>
        <v/>
      </c>
      <c r="O9" s="9" t="n">
        <v>0</v>
      </c>
      <c r="P9" s="10" t="n">
        <v>0</v>
      </c>
      <c r="Q9" s="10" t="n">
        <v>0</v>
      </c>
      <c r="R9" s="10" t="n">
        <v>0</v>
      </c>
      <c r="S9" s="10" t="n">
        <v>0</v>
      </c>
      <c r="T9" s="10" t="n">
        <v>34.7741935483871</v>
      </c>
      <c r="U9" s="10">
        <f>S9-T9</f>
        <v/>
      </c>
      <c r="V9" s="10" t="n">
        <v>0</v>
      </c>
      <c r="W9" s="10" t="n">
        <v>56993.54838709677</v>
      </c>
      <c r="X9" s="11">
        <f>V9-W9</f>
        <v/>
      </c>
      <c r="Y9" s="9" t="n">
        <v>0</v>
      </c>
      <c r="Z9" s="10" t="n">
        <v>0</v>
      </c>
      <c r="AA9" s="10" t="n">
        <v>0</v>
      </c>
      <c r="AB9" s="10" t="n">
        <v>0</v>
      </c>
      <c r="AC9" s="10" t="n">
        <v>0</v>
      </c>
      <c r="AD9" s="10" t="n">
        <v>34.7741935483871</v>
      </c>
      <c r="AE9" s="10">
        <f>AC9-AD9</f>
        <v/>
      </c>
      <c r="AF9" s="10" t="n">
        <v>0</v>
      </c>
      <c r="AG9" s="10" t="n">
        <v>56993.54838709677</v>
      </c>
      <c r="AH9" s="11">
        <f>AF9-AG9</f>
        <v/>
      </c>
      <c r="AI9" s="9" t="n">
        <v>0</v>
      </c>
      <c r="AJ9" s="10" t="n">
        <v>0</v>
      </c>
      <c r="AK9" s="10" t="n">
        <v>0</v>
      </c>
      <c r="AL9" s="10" t="n">
        <v>0</v>
      </c>
      <c r="AM9" s="10" t="n">
        <v>0</v>
      </c>
      <c r="AN9" s="10" t="n">
        <v>34.7741935483871</v>
      </c>
      <c r="AO9" s="10">
        <f>AM9-AN9</f>
        <v/>
      </c>
      <c r="AP9" s="10" t="n">
        <v>0</v>
      </c>
      <c r="AQ9" s="10" t="n">
        <v>56993.54838709677</v>
      </c>
      <c r="AR9" s="11">
        <f>AP9-AQ9</f>
        <v/>
      </c>
      <c r="AS9" s="9" t="n">
        <v>1</v>
      </c>
      <c r="AT9" s="10" t="n">
        <v>0</v>
      </c>
      <c r="AU9" s="10" t="n">
        <v>4</v>
      </c>
      <c r="AV9" s="10" t="n">
        <v>0</v>
      </c>
      <c r="AW9" s="10" t="n">
        <v>5</v>
      </c>
      <c r="AX9" s="10" t="n">
        <v>34.7741935483871</v>
      </c>
      <c r="AY9" s="10">
        <f>AW9-AX9</f>
        <v/>
      </c>
      <c r="AZ9" s="10" t="n">
        <v>1912.5</v>
      </c>
      <c r="BA9" s="10" t="n">
        <v>56993.54838709677</v>
      </c>
      <c r="BB9" s="11">
        <f>AZ9-BA9</f>
        <v/>
      </c>
      <c r="BC9" s="9" t="n">
        <v>1</v>
      </c>
      <c r="BD9" s="10" t="n">
        <v>1</v>
      </c>
      <c r="BE9" s="10" t="n">
        <v>1</v>
      </c>
      <c r="BF9" s="10" t="n">
        <v>0</v>
      </c>
      <c r="BG9" s="10" t="n">
        <v>3</v>
      </c>
      <c r="BH9" s="10" t="n">
        <v>9.935483870967648</v>
      </c>
      <c r="BI9" s="10">
        <f>BG9-BH9</f>
        <v/>
      </c>
      <c r="BJ9" s="10" t="n">
        <v>2992.5</v>
      </c>
      <c r="BK9" s="10" t="n">
        <v>16283.87096774211</v>
      </c>
      <c r="BL9" s="11">
        <f>BJ9-BK9</f>
        <v/>
      </c>
      <c r="BN9" s="10">
        <f>SUM(J9,T9,AD9,AN9,AX9,BH9)</f>
        <v/>
      </c>
      <c r="BO9" s="10">
        <f>SUM(I9,S9,AC9,AM9,AW9,BG9)</f>
        <v/>
      </c>
      <c r="BP9" s="10">
        <f>BO9-BN9</f>
        <v/>
      </c>
      <c r="BQ9" s="10">
        <f>SUM(M9,W9,AG9,AQ9,BA9,BK9)</f>
        <v/>
      </c>
      <c r="BR9" s="10">
        <f>SUM(L9,V9,AF9,AP9,AZ9,BJ9)</f>
        <v/>
      </c>
      <c r="BS9" s="10">
        <f>BR9-BQ9</f>
        <v/>
      </c>
      <c r="BT9" s="10">
        <f>IFERROR(BR9/31*31,0)</f>
        <v/>
      </c>
    </row>
    <row r="10">
      <c r="A10" s="8" t="n">
        <v>5</v>
      </c>
      <c r="B10" s="8" t="inlineStr">
        <is>
          <t>2026-03-21</t>
        </is>
      </c>
      <c r="C10" s="8" t="inlineStr">
        <is>
          <t>ПТ</t>
        </is>
      </c>
      <c r="D10" s="8" t="inlineStr">
        <is>
          <t>Шипикова Екатерина Игоревна</t>
        </is>
      </c>
      <c r="E10" s="9" t="n">
        <v>0</v>
      </c>
      <c r="F10" s="10" t="n">
        <v>0</v>
      </c>
      <c r="G10" s="10" t="n">
        <v>0</v>
      </c>
      <c r="H10" s="10" t="n">
        <v>0</v>
      </c>
      <c r="I10" s="10" t="n">
        <v>0</v>
      </c>
      <c r="J10" s="10" t="n">
        <v>1.064516129032258</v>
      </c>
      <c r="K10" s="10">
        <f>I10-J10</f>
        <v/>
      </c>
      <c r="L10" s="10" t="n">
        <v>0</v>
      </c>
      <c r="M10" s="10" t="n">
        <v>2067.741935483871</v>
      </c>
      <c r="N10" s="11">
        <f>L10-M10</f>
        <v/>
      </c>
      <c r="O10" s="9" t="n">
        <v>0</v>
      </c>
      <c r="P10" s="10" t="n">
        <v>0</v>
      </c>
      <c r="Q10" s="10" t="n">
        <v>0</v>
      </c>
      <c r="R10" s="10" t="n">
        <v>0</v>
      </c>
      <c r="S10" s="10" t="n">
        <v>0</v>
      </c>
      <c r="T10" s="10" t="n">
        <v>7.451612903225806</v>
      </c>
      <c r="U10" s="10">
        <f>S10-T10</f>
        <v/>
      </c>
      <c r="V10" s="10" t="n">
        <v>0</v>
      </c>
      <c r="W10" s="10" t="n">
        <v>14474.1935483871</v>
      </c>
      <c r="X10" s="11">
        <f>V10-W10</f>
        <v/>
      </c>
      <c r="Y10" s="9" t="n">
        <v>0</v>
      </c>
      <c r="Z10" s="10" t="n">
        <v>0</v>
      </c>
      <c r="AA10" s="10" t="n">
        <v>0</v>
      </c>
      <c r="AB10" s="10" t="n">
        <v>0</v>
      </c>
      <c r="AC10" s="10" t="n">
        <v>0</v>
      </c>
      <c r="AD10" s="10" t="n">
        <v>7.451612903225806</v>
      </c>
      <c r="AE10" s="10">
        <f>AC10-AD10</f>
        <v/>
      </c>
      <c r="AF10" s="10" t="n">
        <v>0</v>
      </c>
      <c r="AG10" s="10" t="n">
        <v>14474.1935483871</v>
      </c>
      <c r="AH10" s="11">
        <f>AF10-AG10</f>
        <v/>
      </c>
      <c r="AI10" s="9" t="n">
        <v>0</v>
      </c>
      <c r="AJ10" s="10" t="n">
        <v>0</v>
      </c>
      <c r="AK10" s="10" t="n">
        <v>0</v>
      </c>
      <c r="AL10" s="10" t="n">
        <v>0</v>
      </c>
      <c r="AM10" s="10" t="n">
        <v>0</v>
      </c>
      <c r="AN10" s="10" t="n">
        <v>7.451612903225806</v>
      </c>
      <c r="AO10" s="10">
        <f>AM10-AN10</f>
        <v/>
      </c>
      <c r="AP10" s="10" t="n">
        <v>0</v>
      </c>
      <c r="AQ10" s="10" t="n">
        <v>14474.1935483871</v>
      </c>
      <c r="AR10" s="11">
        <f>AP10-AQ10</f>
        <v/>
      </c>
      <c r="AS10" s="9" t="n">
        <v>0</v>
      </c>
      <c r="AT10" s="10" t="n">
        <v>0</v>
      </c>
      <c r="AU10" s="10" t="n">
        <v>0</v>
      </c>
      <c r="AV10" s="10" t="n">
        <v>0</v>
      </c>
      <c r="AW10" s="10" t="n">
        <v>0</v>
      </c>
      <c r="AX10" s="10" t="n">
        <v>7.451612903225806</v>
      </c>
      <c r="AY10" s="10">
        <f>AW10-AX10</f>
        <v/>
      </c>
      <c r="AZ10" s="10" t="n">
        <v>0</v>
      </c>
      <c r="BA10" s="10" t="n">
        <v>14474.1935483871</v>
      </c>
      <c r="BB10" s="11">
        <f>AZ10-BA10</f>
        <v/>
      </c>
      <c r="BC10" s="9" t="n">
        <v>0</v>
      </c>
      <c r="BD10" s="10" t="n">
        <v>0</v>
      </c>
      <c r="BE10" s="10" t="n">
        <v>0</v>
      </c>
      <c r="BF10" s="10" t="n">
        <v>0</v>
      </c>
      <c r="BG10" s="10" t="n">
        <v>0</v>
      </c>
      <c r="BH10" s="10" t="n">
        <v>2.129032258064496</v>
      </c>
      <c r="BI10" s="10">
        <f>BG10-BH10</f>
        <v/>
      </c>
      <c r="BJ10" s="10" t="n">
        <v>0</v>
      </c>
      <c r="BK10" s="10" t="n">
        <v>4135.483870967785</v>
      </c>
      <c r="BL10" s="11">
        <f>BJ10-BK10</f>
        <v/>
      </c>
      <c r="BN10" s="10">
        <f>SUM(J10,T10,AD10,AN10,AX10,BH10)</f>
        <v/>
      </c>
      <c r="BO10" s="10">
        <f>SUM(I10,S10,AC10,AM10,AW10,BG10)</f>
        <v/>
      </c>
      <c r="BP10" s="10">
        <f>BO10-BN10</f>
        <v/>
      </c>
      <c r="BQ10" s="10">
        <f>SUM(M10,W10,AG10,AQ10,BA10,BK10)</f>
        <v/>
      </c>
      <c r="BR10" s="10">
        <f>SUM(L10,V10,AF10,AP10,AZ10,BJ10)</f>
        <v/>
      </c>
      <c r="BS10" s="10">
        <f>BR10-BQ10</f>
        <v/>
      </c>
      <c r="BT10" s="10">
        <f>IFERROR(BR10/31*31,0)</f>
        <v/>
      </c>
    </row>
    <row r="11">
      <c r="A11" s="7" t="n"/>
      <c r="B11" s="7" t="n"/>
      <c r="C11" s="7" t="n"/>
      <c r="D11" s="7" t="inlineStr">
        <is>
          <t>Итого БАССЕЙН</t>
        </is>
      </c>
      <c r="E11" s="12">
        <f>SUM(E6:E10)</f>
        <v/>
      </c>
      <c r="F11" s="13">
        <f>SUM(F6:F10)</f>
        <v/>
      </c>
      <c r="G11" s="13">
        <f>SUM(G6:G10)</f>
        <v/>
      </c>
      <c r="H11" s="13">
        <f>SUM(H6:H10)</f>
        <v/>
      </c>
      <c r="I11" s="13">
        <f>SUM(I6:I10)</f>
        <v/>
      </c>
      <c r="J11" s="13">
        <f>SUM(J6:J10)</f>
        <v/>
      </c>
      <c r="K11" s="13">
        <f>SUM(K6:K10)</f>
        <v/>
      </c>
      <c r="L11" s="13">
        <f>SUM(L6:L10)</f>
        <v/>
      </c>
      <c r="M11" s="13">
        <f>SUM(M6:M10)</f>
        <v/>
      </c>
      <c r="N11" s="14">
        <f>SUM(N6:N10)</f>
        <v/>
      </c>
      <c r="O11" s="12">
        <f>SUM(O6:O10)</f>
        <v/>
      </c>
      <c r="P11" s="13">
        <f>SUM(P6:P10)</f>
        <v/>
      </c>
      <c r="Q11" s="13">
        <f>SUM(Q6:Q10)</f>
        <v/>
      </c>
      <c r="R11" s="13">
        <f>SUM(R6:R10)</f>
        <v/>
      </c>
      <c r="S11" s="13">
        <f>SUM(S6:S10)</f>
        <v/>
      </c>
      <c r="T11" s="13">
        <f>SUM(T6:T10)</f>
        <v/>
      </c>
      <c r="U11" s="13">
        <f>SUM(U6:U10)</f>
        <v/>
      </c>
      <c r="V11" s="13">
        <f>SUM(V6:V10)</f>
        <v/>
      </c>
      <c r="W11" s="13">
        <f>SUM(W6:W10)</f>
        <v/>
      </c>
      <c r="X11" s="14">
        <f>SUM(X6:X10)</f>
        <v/>
      </c>
      <c r="Y11" s="12">
        <f>SUM(Y6:Y10)</f>
        <v/>
      </c>
      <c r="Z11" s="13">
        <f>SUM(Z6:Z10)</f>
        <v/>
      </c>
      <c r="AA11" s="13">
        <f>SUM(AA6:AA10)</f>
        <v/>
      </c>
      <c r="AB11" s="13">
        <f>SUM(AB6:AB10)</f>
        <v/>
      </c>
      <c r="AC11" s="13">
        <f>SUM(AC6:AC10)</f>
        <v/>
      </c>
      <c r="AD11" s="13">
        <f>SUM(AD6:AD10)</f>
        <v/>
      </c>
      <c r="AE11" s="13">
        <f>SUM(AE6:AE10)</f>
        <v/>
      </c>
      <c r="AF11" s="13">
        <f>SUM(AF6:AF10)</f>
        <v/>
      </c>
      <c r="AG11" s="13">
        <f>SUM(AG6:AG10)</f>
        <v/>
      </c>
      <c r="AH11" s="14">
        <f>SUM(AH6:AH10)</f>
        <v/>
      </c>
      <c r="AI11" s="12">
        <f>SUM(AI6:AI10)</f>
        <v/>
      </c>
      <c r="AJ11" s="13">
        <f>SUM(AJ6:AJ10)</f>
        <v/>
      </c>
      <c r="AK11" s="13">
        <f>SUM(AK6:AK10)</f>
        <v/>
      </c>
      <c r="AL11" s="13">
        <f>SUM(AL6:AL10)</f>
        <v/>
      </c>
      <c r="AM11" s="13">
        <f>SUM(AM6:AM10)</f>
        <v/>
      </c>
      <c r="AN11" s="13">
        <f>SUM(AN6:AN10)</f>
        <v/>
      </c>
      <c r="AO11" s="13">
        <f>SUM(AO6:AO10)</f>
        <v/>
      </c>
      <c r="AP11" s="13">
        <f>SUM(AP6:AP10)</f>
        <v/>
      </c>
      <c r="AQ11" s="13">
        <f>SUM(AQ6:AQ10)</f>
        <v/>
      </c>
      <c r="AR11" s="14">
        <f>SUM(AR6:AR10)</f>
        <v/>
      </c>
      <c r="AS11" s="12">
        <f>SUM(AS6:AS10)</f>
        <v/>
      </c>
      <c r="AT11" s="13">
        <f>SUM(AT6:AT10)</f>
        <v/>
      </c>
      <c r="AU11" s="13">
        <f>SUM(AU6:AU10)</f>
        <v/>
      </c>
      <c r="AV11" s="13">
        <f>SUM(AV6:AV10)</f>
        <v/>
      </c>
      <c r="AW11" s="13">
        <f>SUM(AW6:AW10)</f>
        <v/>
      </c>
      <c r="AX11" s="13">
        <f>SUM(AX6:AX10)</f>
        <v/>
      </c>
      <c r="AY11" s="13">
        <f>SUM(AY6:AY10)</f>
        <v/>
      </c>
      <c r="AZ11" s="13">
        <f>SUM(AZ6:AZ10)</f>
        <v/>
      </c>
      <c r="BA11" s="13">
        <f>SUM(BA6:BA10)</f>
        <v/>
      </c>
      <c r="BB11" s="14">
        <f>SUM(BB6:BB10)</f>
        <v/>
      </c>
      <c r="BC11" s="12">
        <f>SUM(BC6:BC10)</f>
        <v/>
      </c>
      <c r="BD11" s="13">
        <f>SUM(BD6:BD10)</f>
        <v/>
      </c>
      <c r="BE11" s="13">
        <f>SUM(BE6:BE10)</f>
        <v/>
      </c>
      <c r="BF11" s="13">
        <f>SUM(BF6:BF10)</f>
        <v/>
      </c>
      <c r="BG11" s="13">
        <f>SUM(BG6:BG10)</f>
        <v/>
      </c>
      <c r="BH11" s="13">
        <f>SUM(BH6:BH10)</f>
        <v/>
      </c>
      <c r="BI11" s="13">
        <f>SUM(BI6:BI10)</f>
        <v/>
      </c>
      <c r="BJ11" s="13">
        <f>SUM(BJ6:BJ10)</f>
        <v/>
      </c>
      <c r="BK11" s="13">
        <f>SUM(BK6:BK10)</f>
        <v/>
      </c>
      <c r="BL11" s="14">
        <f>SUM(BL6:BL10)</f>
        <v/>
      </c>
      <c r="BM11" s="7">
        <f>SUM(BM6:BM10)</f>
        <v/>
      </c>
      <c r="BN11" s="13">
        <f>SUM(BN6:BN10)</f>
        <v/>
      </c>
      <c r="BO11" s="13">
        <f>SUM(BO6:BO10)</f>
        <v/>
      </c>
      <c r="BP11" s="13">
        <f>BO11-BN11</f>
        <v/>
      </c>
      <c r="BQ11" s="13">
        <f>SUM(BQ6:BQ10)</f>
        <v/>
      </c>
      <c r="BR11" s="13">
        <f>SUM(BR6:BR10)</f>
        <v/>
      </c>
      <c r="BS11" s="13">
        <f>BR11-BQ11</f>
        <v/>
      </c>
      <c r="BT11" s="13">
        <f>IFERROR(BR11/31*31,0)</f>
        <v/>
      </c>
    </row>
    <row r="13">
      <c r="A13" s="7" t="n"/>
      <c r="B13" s="7" t="n"/>
      <c r="C13" s="7" t="n"/>
      <c r="D13" s="7" t="inlineStr">
        <is>
          <t>ТРЕНАЖЕРНЫЙ ЗАЛ</t>
        </is>
      </c>
      <c r="E13" s="7" t="n"/>
      <c r="F13" s="7" t="n"/>
      <c r="G13" s="7" t="n"/>
      <c r="H13" s="7" t="n"/>
      <c r="I13" s="7" t="n"/>
      <c r="J13" s="7" t="n"/>
      <c r="K13" s="7" t="n"/>
      <c r="L13" s="7" t="n"/>
      <c r="M13" s="7" t="n"/>
      <c r="N13" s="7" t="n"/>
      <c r="O13" s="7" t="n"/>
      <c r="P13" s="7" t="n"/>
      <c r="Q13" s="7" t="n"/>
      <c r="R13" s="7" t="n"/>
      <c r="S13" s="7" t="n"/>
      <c r="T13" s="7" t="n"/>
      <c r="U13" s="7" t="n"/>
      <c r="V13" s="7" t="n"/>
      <c r="W13" s="7" t="n"/>
      <c r="X13" s="7" t="n"/>
      <c r="Y13" s="7" t="n"/>
      <c r="Z13" s="7" t="n"/>
      <c r="AA13" s="7" t="n"/>
      <c r="AB13" s="7" t="n"/>
      <c r="AC13" s="7" t="n"/>
      <c r="AD13" s="7" t="n"/>
      <c r="AE13" s="7" t="n"/>
      <c r="AF13" s="7" t="n"/>
      <c r="AG13" s="7" t="n"/>
      <c r="AH13" s="7" t="n"/>
      <c r="AI13" s="7" t="n"/>
      <c r="AJ13" s="7" t="n"/>
      <c r="AK13" s="7" t="n"/>
      <c r="AL13" s="7" t="n"/>
      <c r="AM13" s="7" t="n"/>
      <c r="AN13" s="7" t="n"/>
      <c r="AO13" s="7" t="n"/>
      <c r="AP13" s="7" t="n"/>
      <c r="AQ13" s="7" t="n"/>
      <c r="AR13" s="7" t="n"/>
      <c r="AS13" s="7" t="n"/>
      <c r="AT13" s="7" t="n"/>
      <c r="AU13" s="7" t="n"/>
      <c r="AV13" s="7" t="n"/>
      <c r="AW13" s="7" t="n"/>
      <c r="AX13" s="7" t="n"/>
      <c r="AY13" s="7" t="n"/>
      <c r="AZ13" s="7" t="n"/>
      <c r="BA13" s="7" t="n"/>
      <c r="BB13" s="7" t="n"/>
      <c r="BC13" s="7" t="n"/>
      <c r="BD13" s="7" t="n"/>
      <c r="BE13" s="7" t="n"/>
      <c r="BF13" s="7" t="n"/>
      <c r="BG13" s="7" t="n"/>
      <c r="BH13" s="7" t="n"/>
      <c r="BI13" s="7" t="n"/>
      <c r="BJ13" s="7" t="n"/>
      <c r="BK13" s="7" t="n"/>
      <c r="BL13" s="7" t="n"/>
      <c r="BM13" s="7" t="n"/>
      <c r="BN13" s="7" t="n"/>
      <c r="BO13" s="7" t="n"/>
      <c r="BP13" s="7" t="n"/>
      <c r="BQ13" s="7" t="n"/>
      <c r="BR13" s="7" t="n"/>
      <c r="BS13" s="7" t="n"/>
      <c r="BT13" s="7" t="n"/>
    </row>
    <row r="14">
      <c r="A14" s="8" t="n">
        <v>6</v>
      </c>
      <c r="B14" s="8" t="inlineStr"/>
      <c r="C14" s="8" t="inlineStr">
        <is>
          <t>Вне плана</t>
        </is>
      </c>
      <c r="D14" s="8" t="inlineStr">
        <is>
          <t>Афинская Алиса Сергеевна</t>
        </is>
      </c>
      <c r="E14" s="9" t="n">
        <v>0</v>
      </c>
      <c r="F14" s="10" t="n">
        <v>0</v>
      </c>
      <c r="G14" s="10" t="n">
        <v>0</v>
      </c>
      <c r="H14" s="10" t="n">
        <v>0</v>
      </c>
      <c r="I14" s="10" t="n">
        <v>0</v>
      </c>
      <c r="J14" s="10" t="n">
        <v>0</v>
      </c>
      <c r="K14" s="10">
        <f>I14-J14</f>
        <v/>
      </c>
      <c r="L14" s="10" t="n">
        <v>0</v>
      </c>
      <c r="M14" s="10" t="n">
        <v>0</v>
      </c>
      <c r="N14" s="11">
        <f>L14-M14</f>
        <v/>
      </c>
      <c r="O14" s="9" t="n">
        <v>0</v>
      </c>
      <c r="P14" s="10" t="n">
        <v>0</v>
      </c>
      <c r="Q14" s="10" t="n">
        <v>0</v>
      </c>
      <c r="R14" s="10" t="n">
        <v>0</v>
      </c>
      <c r="S14" s="10" t="n">
        <v>0</v>
      </c>
      <c r="T14" s="10" t="n">
        <v>0</v>
      </c>
      <c r="U14" s="10">
        <f>S14-T14</f>
        <v/>
      </c>
      <c r="V14" s="10" t="n">
        <v>0</v>
      </c>
      <c r="W14" s="10" t="n">
        <v>0</v>
      </c>
      <c r="X14" s="11">
        <f>V14-W14</f>
        <v/>
      </c>
      <c r="Y14" s="9" t="n">
        <v>0</v>
      </c>
      <c r="Z14" s="10" t="n">
        <v>0</v>
      </c>
      <c r="AA14" s="10" t="n">
        <v>0</v>
      </c>
      <c r="AB14" s="10" t="n">
        <v>0</v>
      </c>
      <c r="AC14" s="10" t="n">
        <v>0</v>
      </c>
      <c r="AD14" s="10" t="n">
        <v>0</v>
      </c>
      <c r="AE14" s="10">
        <f>AC14-AD14</f>
        <v/>
      </c>
      <c r="AF14" s="10" t="n">
        <v>0</v>
      </c>
      <c r="AG14" s="10" t="n">
        <v>0</v>
      </c>
      <c r="AH14" s="11">
        <f>AF14-AG14</f>
        <v/>
      </c>
      <c r="AI14" s="9" t="n">
        <v>0</v>
      </c>
      <c r="AJ14" s="10" t="n">
        <v>0</v>
      </c>
      <c r="AK14" s="10" t="n">
        <v>0</v>
      </c>
      <c r="AL14" s="10" t="n">
        <v>0</v>
      </c>
      <c r="AM14" s="10" t="n">
        <v>0</v>
      </c>
      <c r="AN14" s="10" t="n">
        <v>0</v>
      </c>
      <c r="AO14" s="10">
        <f>AM14-AN14</f>
        <v/>
      </c>
      <c r="AP14" s="10" t="n">
        <v>0</v>
      </c>
      <c r="AQ14" s="10" t="n">
        <v>0</v>
      </c>
      <c r="AR14" s="11">
        <f>AP14-AQ14</f>
        <v/>
      </c>
      <c r="AS14" s="9" t="n">
        <v>0</v>
      </c>
      <c r="AT14" s="10" t="n">
        <v>0</v>
      </c>
      <c r="AU14" s="10" t="n">
        <v>0</v>
      </c>
      <c r="AV14" s="10" t="n">
        <v>1</v>
      </c>
      <c r="AW14" s="10" t="n">
        <v>1</v>
      </c>
      <c r="AX14" s="10" t="n">
        <v>0</v>
      </c>
      <c r="AY14" s="10">
        <f>AW14-AX14</f>
        <v/>
      </c>
      <c r="AZ14" s="10" t="n">
        <v>2</v>
      </c>
      <c r="BA14" s="10" t="n">
        <v>0</v>
      </c>
      <c r="BB14" s="11">
        <f>AZ14-BA14</f>
        <v/>
      </c>
      <c r="BC14" s="9" t="n">
        <v>0</v>
      </c>
      <c r="BD14" s="10" t="n">
        <v>0</v>
      </c>
      <c r="BE14" s="10" t="n">
        <v>0</v>
      </c>
      <c r="BF14" s="10" t="n">
        <v>0</v>
      </c>
      <c r="BG14" s="10" t="n">
        <v>0</v>
      </c>
      <c r="BH14" s="10" t="n">
        <v>0</v>
      </c>
      <c r="BI14" s="10">
        <f>BG14-BH14</f>
        <v/>
      </c>
      <c r="BJ14" s="10" t="n">
        <v>0</v>
      </c>
      <c r="BK14" s="10" t="n">
        <v>0</v>
      </c>
      <c r="BL14" s="11">
        <f>BJ14-BK14</f>
        <v/>
      </c>
      <c r="BN14" s="10">
        <f>SUM(J14,T14,AD14,AN14,AX14,BH14)</f>
        <v/>
      </c>
      <c r="BO14" s="10">
        <f>SUM(I14,S14,AC14,AM14,AW14,BG14)</f>
        <v/>
      </c>
      <c r="BP14" s="10">
        <f>BO14-BN14</f>
        <v/>
      </c>
      <c r="BQ14" s="10">
        <f>SUM(M14,W14,AG14,AQ14,BA14,BK14)</f>
        <v/>
      </c>
      <c r="BR14" s="10">
        <f>SUM(L14,V14,AF14,AP14,AZ14,BJ14)</f>
        <v/>
      </c>
      <c r="BS14" s="10">
        <f>BR14-BQ14</f>
        <v/>
      </c>
      <c r="BT14" s="10">
        <f>IFERROR(BR14/31*31,0)</f>
        <v/>
      </c>
    </row>
    <row r="15">
      <c r="A15" s="8" t="n">
        <v>7</v>
      </c>
      <c r="B15" s="8" t="inlineStr">
        <is>
          <t>2026-03-21</t>
        </is>
      </c>
      <c r="C15" s="8" t="inlineStr">
        <is>
          <t>ПТ</t>
        </is>
      </c>
      <c r="D15" s="8" t="inlineStr">
        <is>
          <t>Бабакаев Артем Вячеславович</t>
        </is>
      </c>
      <c r="E15" s="9" t="n">
        <v>0</v>
      </c>
      <c r="F15" s="10" t="n">
        <v>0</v>
      </c>
      <c r="G15" s="10" t="n">
        <v>0</v>
      </c>
      <c r="H15" s="10" t="n">
        <v>0</v>
      </c>
      <c r="I15" s="10" t="n">
        <v>0</v>
      </c>
      <c r="J15" s="10" t="n">
        <v>1.741935483870968</v>
      </c>
      <c r="K15" s="10">
        <f>I15-J15</f>
        <v/>
      </c>
      <c r="L15" s="10" t="n">
        <v>0</v>
      </c>
      <c r="M15" s="10" t="n">
        <v>3432.258064516129</v>
      </c>
      <c r="N15" s="11">
        <f>L15-M15</f>
        <v/>
      </c>
      <c r="O15" s="9" t="n">
        <v>0</v>
      </c>
      <c r="P15" s="10" t="n">
        <v>0</v>
      </c>
      <c r="Q15" s="10" t="n">
        <v>0</v>
      </c>
      <c r="R15" s="10" t="n">
        <v>0</v>
      </c>
      <c r="S15" s="10" t="n">
        <v>0</v>
      </c>
      <c r="T15" s="10" t="n">
        <v>12.19354838709677</v>
      </c>
      <c r="U15" s="10">
        <f>S15-T15</f>
        <v/>
      </c>
      <c r="V15" s="10" t="n">
        <v>0</v>
      </c>
      <c r="W15" s="10" t="n">
        <v>24025.8064516129</v>
      </c>
      <c r="X15" s="11">
        <f>V15-W15</f>
        <v/>
      </c>
      <c r="Y15" s="9" t="n">
        <v>0</v>
      </c>
      <c r="Z15" s="10" t="n">
        <v>0</v>
      </c>
      <c r="AA15" s="10" t="n">
        <v>0</v>
      </c>
      <c r="AB15" s="10" t="n">
        <v>0</v>
      </c>
      <c r="AC15" s="10" t="n">
        <v>0</v>
      </c>
      <c r="AD15" s="10" t="n">
        <v>12.19354838709677</v>
      </c>
      <c r="AE15" s="10">
        <f>AC15-AD15</f>
        <v/>
      </c>
      <c r="AF15" s="10" t="n">
        <v>0</v>
      </c>
      <c r="AG15" s="10" t="n">
        <v>24025.8064516129</v>
      </c>
      <c r="AH15" s="11">
        <f>AF15-AG15</f>
        <v/>
      </c>
      <c r="AI15" s="9" t="n">
        <v>0</v>
      </c>
      <c r="AJ15" s="10" t="n">
        <v>0</v>
      </c>
      <c r="AK15" s="10" t="n">
        <v>0</v>
      </c>
      <c r="AL15" s="10" t="n">
        <v>0</v>
      </c>
      <c r="AM15" s="10" t="n">
        <v>0</v>
      </c>
      <c r="AN15" s="10" t="n">
        <v>12.19354838709677</v>
      </c>
      <c r="AO15" s="10">
        <f>AM15-AN15</f>
        <v/>
      </c>
      <c r="AP15" s="10" t="n">
        <v>0</v>
      </c>
      <c r="AQ15" s="10" t="n">
        <v>24025.8064516129</v>
      </c>
      <c r="AR15" s="11">
        <f>AP15-AQ15</f>
        <v/>
      </c>
      <c r="AS15" s="9" t="n">
        <v>0</v>
      </c>
      <c r="AT15" s="10" t="n">
        <v>0</v>
      </c>
      <c r="AU15" s="10" t="n">
        <v>0</v>
      </c>
      <c r="AV15" s="10" t="n">
        <v>0</v>
      </c>
      <c r="AW15" s="10" t="n">
        <v>0</v>
      </c>
      <c r="AX15" s="10" t="n">
        <v>12.19354838709677</v>
      </c>
      <c r="AY15" s="10">
        <f>AW15-AX15</f>
        <v/>
      </c>
      <c r="AZ15" s="10" t="n">
        <v>0</v>
      </c>
      <c r="BA15" s="10" t="n">
        <v>24025.8064516129</v>
      </c>
      <c r="BB15" s="11">
        <f>AZ15-BA15</f>
        <v/>
      </c>
      <c r="BC15" s="9" t="n">
        <v>0</v>
      </c>
      <c r="BD15" s="10" t="n">
        <v>0</v>
      </c>
      <c r="BE15" s="10" t="n">
        <v>0</v>
      </c>
      <c r="BF15" s="10" t="n">
        <v>0</v>
      </c>
      <c r="BG15" s="10" t="n">
        <v>0</v>
      </c>
      <c r="BH15" s="10" t="n">
        <v>3.483870967741902</v>
      </c>
      <c r="BI15" s="10">
        <f>BG15-BH15</f>
        <v/>
      </c>
      <c r="BJ15" s="10" t="n">
        <v>0</v>
      </c>
      <c r="BK15" s="10" t="n">
        <v>6864.51612903233</v>
      </c>
      <c r="BL15" s="11">
        <f>BJ15-BK15</f>
        <v/>
      </c>
      <c r="BN15" s="10">
        <f>SUM(J15,T15,AD15,AN15,AX15,BH15)</f>
        <v/>
      </c>
      <c r="BO15" s="10">
        <f>SUM(I15,S15,AC15,AM15,AW15,BG15)</f>
        <v/>
      </c>
      <c r="BP15" s="10">
        <f>BO15-BN15</f>
        <v/>
      </c>
      <c r="BQ15" s="10">
        <f>SUM(M15,W15,AG15,AQ15,BA15,BK15)</f>
        <v/>
      </c>
      <c r="BR15" s="10">
        <f>SUM(L15,V15,AF15,AP15,AZ15,BJ15)</f>
        <v/>
      </c>
      <c r="BS15" s="10">
        <f>BR15-BQ15</f>
        <v/>
      </c>
      <c r="BT15" s="10">
        <f>IFERROR(BR15/31*31,0)</f>
        <v/>
      </c>
    </row>
    <row r="16">
      <c r="A16" s="8" t="n">
        <v>8</v>
      </c>
      <c r="B16" s="8" t="inlineStr">
        <is>
          <t>2026-03-21</t>
        </is>
      </c>
      <c r="C16" s="8" t="inlineStr">
        <is>
          <t>ПТ</t>
        </is>
      </c>
      <c r="D16" s="8" t="inlineStr">
        <is>
          <t>Бакина Татьяна Альбертовна</t>
        </is>
      </c>
      <c r="E16" s="9" t="n">
        <v>0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1.709677419354839</v>
      </c>
      <c r="K16" s="10">
        <f>I16-J16</f>
        <v/>
      </c>
      <c r="L16" s="10" t="n">
        <v>0</v>
      </c>
      <c r="M16" s="10" t="n">
        <v>2651.612903225806</v>
      </c>
      <c r="N16" s="11">
        <f>L16-M16</f>
        <v/>
      </c>
      <c r="O16" s="9" t="n">
        <v>0</v>
      </c>
      <c r="P16" s="10" t="n">
        <v>0</v>
      </c>
      <c r="Q16" s="10" t="n">
        <v>0</v>
      </c>
      <c r="R16" s="10" t="n">
        <v>0</v>
      </c>
      <c r="S16" s="10" t="n">
        <v>0</v>
      </c>
      <c r="T16" s="10" t="n">
        <v>11.96774193548387</v>
      </c>
      <c r="U16" s="10">
        <f>S16-T16</f>
        <v/>
      </c>
      <c r="V16" s="10" t="n">
        <v>0</v>
      </c>
      <c r="W16" s="10" t="n">
        <v>18561.29032258064</v>
      </c>
      <c r="X16" s="11">
        <f>V16-W16</f>
        <v/>
      </c>
      <c r="Y16" s="9" t="n">
        <v>0</v>
      </c>
      <c r="Z16" s="10" t="n">
        <v>0</v>
      </c>
      <c r="AA16" s="10" t="n">
        <v>0</v>
      </c>
      <c r="AB16" s="10" t="n">
        <v>0</v>
      </c>
      <c r="AC16" s="10" t="n">
        <v>0</v>
      </c>
      <c r="AD16" s="10" t="n">
        <v>11.96774193548387</v>
      </c>
      <c r="AE16" s="10">
        <f>AC16-AD16</f>
        <v/>
      </c>
      <c r="AF16" s="10" t="n">
        <v>0</v>
      </c>
      <c r="AG16" s="10" t="n">
        <v>18561.29032258064</v>
      </c>
      <c r="AH16" s="11">
        <f>AF16-AG16</f>
        <v/>
      </c>
      <c r="AI16" s="9" t="n">
        <v>0</v>
      </c>
      <c r="AJ16" s="10" t="n">
        <v>0</v>
      </c>
      <c r="AK16" s="10" t="n">
        <v>0</v>
      </c>
      <c r="AL16" s="10" t="n">
        <v>0</v>
      </c>
      <c r="AM16" s="10" t="n">
        <v>0</v>
      </c>
      <c r="AN16" s="10" t="n">
        <v>11.96774193548387</v>
      </c>
      <c r="AO16" s="10">
        <f>AM16-AN16</f>
        <v/>
      </c>
      <c r="AP16" s="10" t="n">
        <v>0</v>
      </c>
      <c r="AQ16" s="10" t="n">
        <v>18561.29032258064</v>
      </c>
      <c r="AR16" s="11">
        <f>AP16-AQ16</f>
        <v/>
      </c>
      <c r="AS16" s="9" t="n">
        <v>0</v>
      </c>
      <c r="AT16" s="10" t="n">
        <v>0</v>
      </c>
      <c r="AU16" s="10" t="n">
        <v>0</v>
      </c>
      <c r="AV16" s="10" t="n">
        <v>0</v>
      </c>
      <c r="AW16" s="10" t="n">
        <v>0</v>
      </c>
      <c r="AX16" s="10" t="n">
        <v>11.96774193548387</v>
      </c>
      <c r="AY16" s="10">
        <f>AW16-AX16</f>
        <v/>
      </c>
      <c r="AZ16" s="10" t="n">
        <v>0</v>
      </c>
      <c r="BA16" s="10" t="n">
        <v>18561.29032258064</v>
      </c>
      <c r="BB16" s="11">
        <f>AZ16-BA16</f>
        <v/>
      </c>
      <c r="BC16" s="9" t="n">
        <v>0</v>
      </c>
      <c r="BD16" s="10" t="n">
        <v>0</v>
      </c>
      <c r="BE16" s="10" t="n">
        <v>0</v>
      </c>
      <c r="BF16" s="10" t="n">
        <v>0</v>
      </c>
      <c r="BG16" s="10" t="n">
        <v>0</v>
      </c>
      <c r="BH16" s="10" t="n">
        <v>3.419354838709645</v>
      </c>
      <c r="BI16" s="10">
        <f>BG16-BH16</f>
        <v/>
      </c>
      <c r="BJ16" s="10" t="n">
        <v>0</v>
      </c>
      <c r="BK16" s="10" t="n">
        <v>5303.225806451669</v>
      </c>
      <c r="BL16" s="11">
        <f>BJ16-BK16</f>
        <v/>
      </c>
      <c r="BN16" s="10">
        <f>SUM(J16,T16,AD16,AN16,AX16,BH16)</f>
        <v/>
      </c>
      <c r="BO16" s="10">
        <f>SUM(I16,S16,AC16,AM16,AW16,BG16)</f>
        <v/>
      </c>
      <c r="BP16" s="10">
        <f>BO16-BN16</f>
        <v/>
      </c>
      <c r="BQ16" s="10">
        <f>SUM(M16,W16,AG16,AQ16,BA16,BK16)</f>
        <v/>
      </c>
      <c r="BR16" s="10">
        <f>SUM(L16,V16,AF16,AP16,AZ16,BJ16)</f>
        <v/>
      </c>
      <c r="BS16" s="10">
        <f>BR16-BQ16</f>
        <v/>
      </c>
      <c r="BT16" s="10">
        <f>IFERROR(BR16/31*31,0)</f>
        <v/>
      </c>
    </row>
    <row r="17">
      <c r="A17" s="8" t="n">
        <v>9</v>
      </c>
      <c r="B17" s="8" t="inlineStr">
        <is>
          <t>2026-03-21</t>
        </is>
      </c>
      <c r="C17" s="8" t="inlineStr">
        <is>
          <t>ПТ</t>
        </is>
      </c>
      <c r="D17" s="8" t="inlineStr">
        <is>
          <t>Баязитова Алина Игоревна</t>
        </is>
      </c>
      <c r="E17" s="9" t="n">
        <v>0</v>
      </c>
      <c r="F17" s="10" t="n">
        <v>0</v>
      </c>
      <c r="G17" s="10" t="n">
        <v>0</v>
      </c>
      <c r="H17" s="10" t="n">
        <v>0</v>
      </c>
      <c r="I17" s="10" t="n">
        <v>0</v>
      </c>
      <c r="J17" s="10" t="n">
        <v>2.483870967741935</v>
      </c>
      <c r="K17" s="10">
        <f>I17-J17</f>
        <v/>
      </c>
      <c r="L17" s="10" t="n">
        <v>0</v>
      </c>
      <c r="M17" s="10" t="n">
        <v>3225.806451612903</v>
      </c>
      <c r="N17" s="11">
        <f>L17-M17</f>
        <v/>
      </c>
      <c r="O17" s="9" t="n">
        <v>0</v>
      </c>
      <c r="P17" s="10" t="n">
        <v>0</v>
      </c>
      <c r="Q17" s="10" t="n">
        <v>0</v>
      </c>
      <c r="R17" s="10" t="n">
        <v>0</v>
      </c>
      <c r="S17" s="10" t="n">
        <v>0</v>
      </c>
      <c r="T17" s="10" t="n">
        <v>17.38709677419355</v>
      </c>
      <c r="U17" s="10">
        <f>S17-T17</f>
        <v/>
      </c>
      <c r="V17" s="10" t="n">
        <v>0</v>
      </c>
      <c r="W17" s="10" t="n">
        <v>22580.64516129032</v>
      </c>
      <c r="X17" s="11">
        <f>V17-W17</f>
        <v/>
      </c>
      <c r="Y17" s="9" t="n">
        <v>0</v>
      </c>
      <c r="Z17" s="10" t="n">
        <v>0</v>
      </c>
      <c r="AA17" s="10" t="n">
        <v>0</v>
      </c>
      <c r="AB17" s="10" t="n">
        <v>0</v>
      </c>
      <c r="AC17" s="10" t="n">
        <v>0</v>
      </c>
      <c r="AD17" s="10" t="n">
        <v>17.38709677419355</v>
      </c>
      <c r="AE17" s="10">
        <f>AC17-AD17</f>
        <v/>
      </c>
      <c r="AF17" s="10" t="n">
        <v>0</v>
      </c>
      <c r="AG17" s="10" t="n">
        <v>22580.64516129032</v>
      </c>
      <c r="AH17" s="11">
        <f>AF17-AG17</f>
        <v/>
      </c>
      <c r="AI17" s="9" t="n">
        <v>0</v>
      </c>
      <c r="AJ17" s="10" t="n">
        <v>0</v>
      </c>
      <c r="AK17" s="10" t="n">
        <v>0</v>
      </c>
      <c r="AL17" s="10" t="n">
        <v>0</v>
      </c>
      <c r="AM17" s="10" t="n">
        <v>0</v>
      </c>
      <c r="AN17" s="10" t="n">
        <v>17.38709677419355</v>
      </c>
      <c r="AO17" s="10">
        <f>AM17-AN17</f>
        <v/>
      </c>
      <c r="AP17" s="10" t="n">
        <v>0</v>
      </c>
      <c r="AQ17" s="10" t="n">
        <v>22580.64516129032</v>
      </c>
      <c r="AR17" s="11">
        <f>AP17-AQ17</f>
        <v/>
      </c>
      <c r="AS17" s="9" t="n">
        <v>0</v>
      </c>
      <c r="AT17" s="10" t="n">
        <v>0</v>
      </c>
      <c r="AU17" s="10" t="n">
        <v>0</v>
      </c>
      <c r="AV17" s="10" t="n">
        <v>0</v>
      </c>
      <c r="AW17" s="10" t="n">
        <v>0</v>
      </c>
      <c r="AX17" s="10" t="n">
        <v>17.38709677419355</v>
      </c>
      <c r="AY17" s="10">
        <f>AW17-AX17</f>
        <v/>
      </c>
      <c r="AZ17" s="10" t="n">
        <v>0</v>
      </c>
      <c r="BA17" s="10" t="n">
        <v>22580.64516129032</v>
      </c>
      <c r="BB17" s="11">
        <f>AZ17-BA17</f>
        <v/>
      </c>
      <c r="BC17" s="9" t="n">
        <v>0</v>
      </c>
      <c r="BD17" s="10" t="n">
        <v>0</v>
      </c>
      <c r="BE17" s="10" t="n">
        <v>0</v>
      </c>
      <c r="BF17" s="10" t="n">
        <v>0</v>
      </c>
      <c r="BG17" s="10" t="n">
        <v>0</v>
      </c>
      <c r="BH17" s="10" t="n">
        <v>4.967741935483824</v>
      </c>
      <c r="BI17" s="10">
        <f>BG17-BH17</f>
        <v/>
      </c>
      <c r="BJ17" s="10" t="n">
        <v>0</v>
      </c>
      <c r="BK17" s="10" t="n">
        <v>6451.612903225874</v>
      </c>
      <c r="BL17" s="11">
        <f>BJ17-BK17</f>
        <v/>
      </c>
      <c r="BN17" s="10">
        <f>SUM(J17,T17,AD17,AN17,AX17,BH17)</f>
        <v/>
      </c>
      <c r="BO17" s="10">
        <f>SUM(I17,S17,AC17,AM17,AW17,BG17)</f>
        <v/>
      </c>
      <c r="BP17" s="10">
        <f>BO17-BN17</f>
        <v/>
      </c>
      <c r="BQ17" s="10">
        <f>SUM(M17,W17,AG17,AQ17,BA17,BK17)</f>
        <v/>
      </c>
      <c r="BR17" s="10">
        <f>SUM(L17,V17,AF17,AP17,AZ17,BJ17)</f>
        <v/>
      </c>
      <c r="BS17" s="10">
        <f>BR17-BQ17</f>
        <v/>
      </c>
      <c r="BT17" s="10">
        <f>IFERROR(BR17/31*31,0)</f>
        <v/>
      </c>
    </row>
    <row r="18">
      <c r="A18" s="8" t="n">
        <v>10</v>
      </c>
      <c r="B18" s="8" t="inlineStr">
        <is>
          <t>2026-03-21</t>
        </is>
      </c>
      <c r="C18" s="8" t="inlineStr">
        <is>
          <t>ПТ</t>
        </is>
      </c>
      <c r="D18" s="8" t="inlineStr">
        <is>
          <t>Бурылова Алена Сергеевна</t>
        </is>
      </c>
      <c r="E18" s="9" t="n">
        <v>0</v>
      </c>
      <c r="F18" s="10" t="n">
        <v>0</v>
      </c>
      <c r="G18" s="10" t="n">
        <v>0</v>
      </c>
      <c r="H18" s="10" t="n">
        <v>0</v>
      </c>
      <c r="I18" s="10" t="n">
        <v>0</v>
      </c>
      <c r="J18" s="10" t="n">
        <v>2.129032258064516</v>
      </c>
      <c r="K18" s="10">
        <f>I18-J18</f>
        <v/>
      </c>
      <c r="L18" s="10" t="n">
        <v>0</v>
      </c>
      <c r="M18" s="10" t="n">
        <v>3409.677419354839</v>
      </c>
      <c r="N18" s="11">
        <f>L18-M18</f>
        <v/>
      </c>
      <c r="O18" s="9" t="n">
        <v>0</v>
      </c>
      <c r="P18" s="10" t="n">
        <v>0</v>
      </c>
      <c r="Q18" s="10" t="n">
        <v>0</v>
      </c>
      <c r="R18" s="10" t="n">
        <v>0</v>
      </c>
      <c r="S18" s="10" t="n">
        <v>0</v>
      </c>
      <c r="T18" s="10" t="n">
        <v>14.90322580645161</v>
      </c>
      <c r="U18" s="10">
        <f>S18-T18</f>
        <v/>
      </c>
      <c r="V18" s="10" t="n">
        <v>0</v>
      </c>
      <c r="W18" s="10" t="n">
        <v>23867.74193548387</v>
      </c>
      <c r="X18" s="11">
        <f>V18-W18</f>
        <v/>
      </c>
      <c r="Y18" s="9" t="n">
        <v>0</v>
      </c>
      <c r="Z18" s="10" t="n">
        <v>0</v>
      </c>
      <c r="AA18" s="10" t="n">
        <v>0</v>
      </c>
      <c r="AB18" s="10" t="n">
        <v>0</v>
      </c>
      <c r="AC18" s="10" t="n">
        <v>0</v>
      </c>
      <c r="AD18" s="10" t="n">
        <v>14.90322580645161</v>
      </c>
      <c r="AE18" s="10">
        <f>AC18-AD18</f>
        <v/>
      </c>
      <c r="AF18" s="10" t="n">
        <v>0</v>
      </c>
      <c r="AG18" s="10" t="n">
        <v>23867.74193548387</v>
      </c>
      <c r="AH18" s="11">
        <f>AF18-AG18</f>
        <v/>
      </c>
      <c r="AI18" s="9" t="n">
        <v>0</v>
      </c>
      <c r="AJ18" s="10" t="n">
        <v>0</v>
      </c>
      <c r="AK18" s="10" t="n">
        <v>0</v>
      </c>
      <c r="AL18" s="10" t="n">
        <v>0</v>
      </c>
      <c r="AM18" s="10" t="n">
        <v>0</v>
      </c>
      <c r="AN18" s="10" t="n">
        <v>14.90322580645161</v>
      </c>
      <c r="AO18" s="10">
        <f>AM18-AN18</f>
        <v/>
      </c>
      <c r="AP18" s="10" t="n">
        <v>0</v>
      </c>
      <c r="AQ18" s="10" t="n">
        <v>23867.74193548387</v>
      </c>
      <c r="AR18" s="11">
        <f>AP18-AQ18</f>
        <v/>
      </c>
      <c r="AS18" s="9" t="n">
        <v>1</v>
      </c>
      <c r="AT18" s="10" t="n">
        <v>0</v>
      </c>
      <c r="AU18" s="10" t="n">
        <v>6</v>
      </c>
      <c r="AV18" s="10" t="n">
        <v>0</v>
      </c>
      <c r="AW18" s="10" t="n">
        <v>7</v>
      </c>
      <c r="AX18" s="10" t="n">
        <v>14.90322580645161</v>
      </c>
      <c r="AY18" s="10">
        <f>AW18-AX18</f>
        <v/>
      </c>
      <c r="AZ18" s="10" t="n">
        <v>1554.75</v>
      </c>
      <c r="BA18" s="10" t="n">
        <v>23867.74193548387</v>
      </c>
      <c r="BB18" s="11">
        <f>AZ18-BA18</f>
        <v/>
      </c>
      <c r="BC18" s="9" t="n">
        <v>1</v>
      </c>
      <c r="BD18" s="10" t="n">
        <v>0</v>
      </c>
      <c r="BE18" s="10" t="n">
        <v>2</v>
      </c>
      <c r="BF18" s="10" t="n">
        <v>0</v>
      </c>
      <c r="BG18" s="10" t="n">
        <v>3</v>
      </c>
      <c r="BH18" s="10" t="n">
        <v>4.258064516128992</v>
      </c>
      <c r="BI18" s="10">
        <f>BG18-BH18</f>
        <v/>
      </c>
      <c r="BJ18" s="10" t="n">
        <v>1554.75</v>
      </c>
      <c r="BK18" s="10" t="n">
        <v>6819.354838709749</v>
      </c>
      <c r="BL18" s="11">
        <f>BJ18-BK18</f>
        <v/>
      </c>
      <c r="BN18" s="10">
        <f>SUM(J18,T18,AD18,AN18,AX18,BH18)</f>
        <v/>
      </c>
      <c r="BO18" s="10">
        <f>SUM(I18,S18,AC18,AM18,AW18,BG18)</f>
        <v/>
      </c>
      <c r="BP18" s="10">
        <f>BO18-BN18</f>
        <v/>
      </c>
      <c r="BQ18" s="10">
        <f>SUM(M18,W18,AG18,AQ18,BA18,BK18)</f>
        <v/>
      </c>
      <c r="BR18" s="10">
        <f>SUM(L18,V18,AF18,AP18,AZ18,BJ18)</f>
        <v/>
      </c>
      <c r="BS18" s="10">
        <f>BR18-BQ18</f>
        <v/>
      </c>
      <c r="BT18" s="10">
        <f>IFERROR(BR18/31*31,0)</f>
        <v/>
      </c>
    </row>
    <row r="19">
      <c r="A19" s="8" t="n">
        <v>11</v>
      </c>
      <c r="B19" s="8" t="inlineStr">
        <is>
          <t>2026-03-21</t>
        </is>
      </c>
      <c r="C19" s="8" t="inlineStr">
        <is>
          <t>ПТ</t>
        </is>
      </c>
      <c r="D19" s="8" t="inlineStr">
        <is>
          <t>Винокуров Иван Владимирович</t>
        </is>
      </c>
      <c r="E19" s="9" t="n">
        <v>0</v>
      </c>
      <c r="F19" s="10" t="n">
        <v>0</v>
      </c>
      <c r="G19" s="10" t="n">
        <v>0</v>
      </c>
      <c r="H19" s="10" t="n">
        <v>0</v>
      </c>
      <c r="I19" s="10" t="n">
        <v>0</v>
      </c>
      <c r="J19" s="10" t="n">
        <v>1.032258064516129</v>
      </c>
      <c r="K19" s="10">
        <f>I19-J19</f>
        <v/>
      </c>
      <c r="L19" s="10" t="n">
        <v>0</v>
      </c>
      <c r="M19" s="10" t="n">
        <v>1258.064516129032</v>
      </c>
      <c r="N19" s="11">
        <f>L19-M19</f>
        <v/>
      </c>
      <c r="O19" s="9" t="n">
        <v>0</v>
      </c>
      <c r="P19" s="10" t="n">
        <v>0</v>
      </c>
      <c r="Q19" s="10" t="n">
        <v>0</v>
      </c>
      <c r="R19" s="10" t="n">
        <v>0</v>
      </c>
      <c r="S19" s="10" t="n">
        <v>0</v>
      </c>
      <c r="T19" s="10" t="n">
        <v>7.225806451612903</v>
      </c>
      <c r="U19" s="10">
        <f>S19-T19</f>
        <v/>
      </c>
      <c r="V19" s="10" t="n">
        <v>0</v>
      </c>
      <c r="W19" s="10" t="n">
        <v>8806.451612903225</v>
      </c>
      <c r="X19" s="11">
        <f>V19-W19</f>
        <v/>
      </c>
      <c r="Y19" s="9" t="n">
        <v>0</v>
      </c>
      <c r="Z19" s="10" t="n">
        <v>0</v>
      </c>
      <c r="AA19" s="10" t="n">
        <v>0</v>
      </c>
      <c r="AB19" s="10" t="n">
        <v>0</v>
      </c>
      <c r="AC19" s="10" t="n">
        <v>0</v>
      </c>
      <c r="AD19" s="10" t="n">
        <v>7.225806451612903</v>
      </c>
      <c r="AE19" s="10">
        <f>AC19-AD19</f>
        <v/>
      </c>
      <c r="AF19" s="10" t="n">
        <v>0</v>
      </c>
      <c r="AG19" s="10" t="n">
        <v>8806.451612903225</v>
      </c>
      <c r="AH19" s="11">
        <f>AF19-AG19</f>
        <v/>
      </c>
      <c r="AI19" s="9" t="n">
        <v>0</v>
      </c>
      <c r="AJ19" s="10" t="n">
        <v>0</v>
      </c>
      <c r="AK19" s="10" t="n">
        <v>0</v>
      </c>
      <c r="AL19" s="10" t="n">
        <v>0</v>
      </c>
      <c r="AM19" s="10" t="n">
        <v>0</v>
      </c>
      <c r="AN19" s="10" t="n">
        <v>7.225806451612903</v>
      </c>
      <c r="AO19" s="10">
        <f>AM19-AN19</f>
        <v/>
      </c>
      <c r="AP19" s="10" t="n">
        <v>0</v>
      </c>
      <c r="AQ19" s="10" t="n">
        <v>8806.451612903225</v>
      </c>
      <c r="AR19" s="11">
        <f>AP19-AQ19</f>
        <v/>
      </c>
      <c r="AS19" s="9" t="n">
        <v>0</v>
      </c>
      <c r="AT19" s="10" t="n">
        <v>0</v>
      </c>
      <c r="AU19" s="10" t="n">
        <v>0</v>
      </c>
      <c r="AV19" s="10" t="n">
        <v>0</v>
      </c>
      <c r="AW19" s="10" t="n">
        <v>0</v>
      </c>
      <c r="AX19" s="10" t="n">
        <v>7.225806451612903</v>
      </c>
      <c r="AY19" s="10">
        <f>AW19-AX19</f>
        <v/>
      </c>
      <c r="AZ19" s="10" t="n">
        <v>0</v>
      </c>
      <c r="BA19" s="10" t="n">
        <v>8806.451612903225</v>
      </c>
      <c r="BB19" s="11">
        <f>AZ19-BA19</f>
        <v/>
      </c>
      <c r="BC19" s="9" t="n">
        <v>0</v>
      </c>
      <c r="BD19" s="10" t="n">
        <v>0</v>
      </c>
      <c r="BE19" s="10" t="n">
        <v>0</v>
      </c>
      <c r="BF19" s="10" t="n">
        <v>0</v>
      </c>
      <c r="BG19" s="10" t="n">
        <v>0</v>
      </c>
      <c r="BH19" s="10" t="n">
        <v>2.064516129032238</v>
      </c>
      <c r="BI19" s="10">
        <f>BG19-BH19</f>
        <v/>
      </c>
      <c r="BJ19" s="10" t="n">
        <v>0</v>
      </c>
      <c r="BK19" s="10" t="n">
        <v>2516.129032258091</v>
      </c>
      <c r="BL19" s="11">
        <f>BJ19-BK19</f>
        <v/>
      </c>
      <c r="BN19" s="10">
        <f>SUM(J19,T19,AD19,AN19,AX19,BH19)</f>
        <v/>
      </c>
      <c r="BO19" s="10">
        <f>SUM(I19,S19,AC19,AM19,AW19,BG19)</f>
        <v/>
      </c>
      <c r="BP19" s="10">
        <f>BO19-BN19</f>
        <v/>
      </c>
      <c r="BQ19" s="10">
        <f>SUM(M19,W19,AG19,AQ19,BA19,BK19)</f>
        <v/>
      </c>
      <c r="BR19" s="10">
        <f>SUM(L19,V19,AF19,AP19,AZ19,BJ19)</f>
        <v/>
      </c>
      <c r="BS19" s="10">
        <f>BR19-BQ19</f>
        <v/>
      </c>
      <c r="BT19" s="10">
        <f>IFERROR(BR19/31*31,0)</f>
        <v/>
      </c>
    </row>
    <row r="20">
      <c r="A20" s="8" t="n">
        <v>12</v>
      </c>
      <c r="B20" s="8" t="inlineStr">
        <is>
          <t>2026-03-21</t>
        </is>
      </c>
      <c r="C20" s="8" t="inlineStr">
        <is>
          <t>ПТ</t>
        </is>
      </c>
      <c r="D20" s="8" t="inlineStr">
        <is>
          <t>Воробьева Ольга Геннадьевна</t>
        </is>
      </c>
      <c r="E20" s="9" t="n">
        <v>0</v>
      </c>
      <c r="F20" s="10" t="n">
        <v>0</v>
      </c>
      <c r="G20" s="10" t="n">
        <v>0</v>
      </c>
      <c r="H20" s="10" t="n">
        <v>0</v>
      </c>
      <c r="I20" s="10" t="n">
        <v>0</v>
      </c>
      <c r="J20" s="10" t="n">
        <v>1.838709677419355</v>
      </c>
      <c r="K20" s="10">
        <f>I20-J20</f>
        <v/>
      </c>
      <c r="L20" s="10" t="n">
        <v>0</v>
      </c>
      <c r="M20" s="10" t="n">
        <v>2422.58064516129</v>
      </c>
      <c r="N20" s="11">
        <f>L20-M20</f>
        <v/>
      </c>
      <c r="O20" s="9" t="n">
        <v>0</v>
      </c>
      <c r="P20" s="10" t="n">
        <v>0</v>
      </c>
      <c r="Q20" s="10" t="n">
        <v>0</v>
      </c>
      <c r="R20" s="10" t="n">
        <v>0</v>
      </c>
      <c r="S20" s="10" t="n">
        <v>0</v>
      </c>
      <c r="T20" s="10" t="n">
        <v>12.87096774193548</v>
      </c>
      <c r="U20" s="10">
        <f>S20-T20</f>
        <v/>
      </c>
      <c r="V20" s="10" t="n">
        <v>0</v>
      </c>
      <c r="W20" s="10" t="n">
        <v>16958.06451612903</v>
      </c>
      <c r="X20" s="11">
        <f>V20-W20</f>
        <v/>
      </c>
      <c r="Y20" s="9" t="n">
        <v>0</v>
      </c>
      <c r="Z20" s="10" t="n">
        <v>0</v>
      </c>
      <c r="AA20" s="10" t="n">
        <v>0</v>
      </c>
      <c r="AB20" s="10" t="n">
        <v>0</v>
      </c>
      <c r="AC20" s="10" t="n">
        <v>0</v>
      </c>
      <c r="AD20" s="10" t="n">
        <v>12.87096774193548</v>
      </c>
      <c r="AE20" s="10">
        <f>AC20-AD20</f>
        <v/>
      </c>
      <c r="AF20" s="10" t="n">
        <v>0</v>
      </c>
      <c r="AG20" s="10" t="n">
        <v>16958.06451612903</v>
      </c>
      <c r="AH20" s="11">
        <f>AF20-AG20</f>
        <v/>
      </c>
      <c r="AI20" s="9" t="n">
        <v>0</v>
      </c>
      <c r="AJ20" s="10" t="n">
        <v>0</v>
      </c>
      <c r="AK20" s="10" t="n">
        <v>0</v>
      </c>
      <c r="AL20" s="10" t="n">
        <v>0</v>
      </c>
      <c r="AM20" s="10" t="n">
        <v>0</v>
      </c>
      <c r="AN20" s="10" t="n">
        <v>12.87096774193548</v>
      </c>
      <c r="AO20" s="10">
        <f>AM20-AN20</f>
        <v/>
      </c>
      <c r="AP20" s="10" t="n">
        <v>0</v>
      </c>
      <c r="AQ20" s="10" t="n">
        <v>16958.06451612903</v>
      </c>
      <c r="AR20" s="11">
        <f>AP20-AQ20</f>
        <v/>
      </c>
      <c r="AS20" s="9" t="n">
        <v>0</v>
      </c>
      <c r="AT20" s="10" t="n">
        <v>0</v>
      </c>
      <c r="AU20" s="10" t="n">
        <v>0</v>
      </c>
      <c r="AV20" s="10" t="n">
        <v>0</v>
      </c>
      <c r="AW20" s="10" t="n">
        <v>0</v>
      </c>
      <c r="AX20" s="10" t="n">
        <v>12.87096774193548</v>
      </c>
      <c r="AY20" s="10">
        <f>AW20-AX20</f>
        <v/>
      </c>
      <c r="AZ20" s="10" t="n">
        <v>0</v>
      </c>
      <c r="BA20" s="10" t="n">
        <v>16958.06451612903</v>
      </c>
      <c r="BB20" s="11">
        <f>AZ20-BA20</f>
        <v/>
      </c>
      <c r="BC20" s="9" t="n">
        <v>0</v>
      </c>
      <c r="BD20" s="10" t="n">
        <v>0</v>
      </c>
      <c r="BE20" s="10" t="n">
        <v>0</v>
      </c>
      <c r="BF20" s="10" t="n">
        <v>0</v>
      </c>
      <c r="BG20" s="10" t="n">
        <v>0</v>
      </c>
      <c r="BH20" s="10" t="n">
        <v>3.677419354838675</v>
      </c>
      <c r="BI20" s="10">
        <f>BG20-BH20</f>
        <v/>
      </c>
      <c r="BJ20" s="10" t="n">
        <v>0</v>
      </c>
      <c r="BK20" s="10" t="n">
        <v>4845.161290322631</v>
      </c>
      <c r="BL20" s="11">
        <f>BJ20-BK20</f>
        <v/>
      </c>
      <c r="BN20" s="10">
        <f>SUM(J20,T20,AD20,AN20,AX20,BH20)</f>
        <v/>
      </c>
      <c r="BO20" s="10">
        <f>SUM(I20,S20,AC20,AM20,AW20,BG20)</f>
        <v/>
      </c>
      <c r="BP20" s="10">
        <f>BO20-BN20</f>
        <v/>
      </c>
      <c r="BQ20" s="10">
        <f>SUM(M20,W20,AG20,AQ20,BA20,BK20)</f>
        <v/>
      </c>
      <c r="BR20" s="10">
        <f>SUM(L20,V20,AF20,AP20,AZ20,BJ20)</f>
        <v/>
      </c>
      <c r="BS20" s="10">
        <f>BR20-BQ20</f>
        <v/>
      </c>
      <c r="BT20" s="10">
        <f>IFERROR(BR20/31*31,0)</f>
        <v/>
      </c>
    </row>
    <row r="21">
      <c r="A21" s="8" t="n">
        <v>13</v>
      </c>
      <c r="B21" s="8" t="inlineStr">
        <is>
          <t>2026-03-21</t>
        </is>
      </c>
      <c r="C21" s="8" t="inlineStr">
        <is>
          <t>ПТ</t>
        </is>
      </c>
      <c r="D21" s="8" t="inlineStr">
        <is>
          <t>Денисова Дарья Игоревна</t>
        </is>
      </c>
      <c r="E21" s="9" t="n">
        <v>0</v>
      </c>
      <c r="F21" s="10" t="n">
        <v>0</v>
      </c>
      <c r="G21" s="10" t="n">
        <v>0</v>
      </c>
      <c r="H21" s="10" t="n">
        <v>0</v>
      </c>
      <c r="I21" s="10" t="n">
        <v>0</v>
      </c>
      <c r="J21" s="10" t="n">
        <v>1.290322580645161</v>
      </c>
      <c r="K21" s="10">
        <f>I21-J21</f>
        <v/>
      </c>
      <c r="L21" s="10" t="n">
        <v>0</v>
      </c>
      <c r="M21" s="10" t="n">
        <v>1635.483870967742</v>
      </c>
      <c r="N21" s="11">
        <f>L21-M21</f>
        <v/>
      </c>
      <c r="O21" s="9" t="n">
        <v>0</v>
      </c>
      <c r="P21" s="10" t="n">
        <v>0</v>
      </c>
      <c r="Q21" s="10" t="n">
        <v>0</v>
      </c>
      <c r="R21" s="10" t="n">
        <v>0</v>
      </c>
      <c r="S21" s="10" t="n">
        <v>0</v>
      </c>
      <c r="T21" s="10" t="n">
        <v>9.032258064516128</v>
      </c>
      <c r="U21" s="10">
        <f>S21-T21</f>
        <v/>
      </c>
      <c r="V21" s="10" t="n">
        <v>0</v>
      </c>
      <c r="W21" s="10" t="n">
        <v>11448.38709677419</v>
      </c>
      <c r="X21" s="11">
        <f>V21-W21</f>
        <v/>
      </c>
      <c r="Y21" s="9" t="n">
        <v>0</v>
      </c>
      <c r="Z21" s="10" t="n">
        <v>0</v>
      </c>
      <c r="AA21" s="10" t="n">
        <v>0</v>
      </c>
      <c r="AB21" s="10" t="n">
        <v>0</v>
      </c>
      <c r="AC21" s="10" t="n">
        <v>0</v>
      </c>
      <c r="AD21" s="10" t="n">
        <v>9.032258064516128</v>
      </c>
      <c r="AE21" s="10">
        <f>AC21-AD21</f>
        <v/>
      </c>
      <c r="AF21" s="10" t="n">
        <v>0</v>
      </c>
      <c r="AG21" s="10" t="n">
        <v>11448.38709677419</v>
      </c>
      <c r="AH21" s="11">
        <f>AF21-AG21</f>
        <v/>
      </c>
      <c r="AI21" s="9" t="n">
        <v>0</v>
      </c>
      <c r="AJ21" s="10" t="n">
        <v>0</v>
      </c>
      <c r="AK21" s="10" t="n">
        <v>0</v>
      </c>
      <c r="AL21" s="10" t="n">
        <v>0</v>
      </c>
      <c r="AM21" s="10" t="n">
        <v>0</v>
      </c>
      <c r="AN21" s="10" t="n">
        <v>9.032258064516128</v>
      </c>
      <c r="AO21" s="10">
        <f>AM21-AN21</f>
        <v/>
      </c>
      <c r="AP21" s="10" t="n">
        <v>0</v>
      </c>
      <c r="AQ21" s="10" t="n">
        <v>11448.38709677419</v>
      </c>
      <c r="AR21" s="11">
        <f>AP21-AQ21</f>
        <v/>
      </c>
      <c r="AS21" s="9" t="n">
        <v>0</v>
      </c>
      <c r="AT21" s="10" t="n">
        <v>0</v>
      </c>
      <c r="AU21" s="10" t="n">
        <v>0</v>
      </c>
      <c r="AV21" s="10" t="n">
        <v>0</v>
      </c>
      <c r="AW21" s="10" t="n">
        <v>0</v>
      </c>
      <c r="AX21" s="10" t="n">
        <v>9.032258064516128</v>
      </c>
      <c r="AY21" s="10">
        <f>AW21-AX21</f>
        <v/>
      </c>
      <c r="AZ21" s="10" t="n">
        <v>0</v>
      </c>
      <c r="BA21" s="10" t="n">
        <v>11448.38709677419</v>
      </c>
      <c r="BB21" s="11">
        <f>AZ21-BA21</f>
        <v/>
      </c>
      <c r="BC21" s="9" t="n">
        <v>0</v>
      </c>
      <c r="BD21" s="10" t="n">
        <v>0</v>
      </c>
      <c r="BE21" s="10" t="n">
        <v>0</v>
      </c>
      <c r="BF21" s="10" t="n">
        <v>0</v>
      </c>
      <c r="BG21" s="10" t="n">
        <v>0</v>
      </c>
      <c r="BH21" s="10" t="n">
        <v>2.580645161290298</v>
      </c>
      <c r="BI21" s="10">
        <f>BG21-BH21</f>
        <v/>
      </c>
      <c r="BJ21" s="10" t="n">
        <v>0</v>
      </c>
      <c r="BK21" s="10" t="n">
        <v>3270.967741935518</v>
      </c>
      <c r="BL21" s="11">
        <f>BJ21-BK21</f>
        <v/>
      </c>
      <c r="BN21" s="10">
        <f>SUM(J21,T21,AD21,AN21,AX21,BH21)</f>
        <v/>
      </c>
      <c r="BO21" s="10">
        <f>SUM(I21,S21,AC21,AM21,AW21,BG21)</f>
        <v/>
      </c>
      <c r="BP21" s="10">
        <f>BO21-BN21</f>
        <v/>
      </c>
      <c r="BQ21" s="10">
        <f>SUM(M21,W21,AG21,AQ21,BA21,BK21)</f>
        <v/>
      </c>
      <c r="BR21" s="10">
        <f>SUM(L21,V21,AF21,AP21,AZ21,BJ21)</f>
        <v/>
      </c>
      <c r="BS21" s="10">
        <f>BR21-BQ21</f>
        <v/>
      </c>
      <c r="BT21" s="10">
        <f>IFERROR(BR21/31*31,0)</f>
        <v/>
      </c>
    </row>
    <row r="22">
      <c r="A22" s="8" t="n">
        <v>14</v>
      </c>
      <c r="B22" s="8" t="inlineStr">
        <is>
          <t>2026-03-21</t>
        </is>
      </c>
      <c r="C22" s="8" t="inlineStr">
        <is>
          <t>ПТ</t>
        </is>
      </c>
      <c r="D22" s="8" t="inlineStr">
        <is>
          <t>Ермолаев Кирилл Максимович</t>
        </is>
      </c>
      <c r="E22" s="9" t="n">
        <v>0</v>
      </c>
      <c r="F22" s="10" t="n">
        <v>0</v>
      </c>
      <c r="G22" s="10" t="n">
        <v>0</v>
      </c>
      <c r="H22" s="10" t="n">
        <v>0</v>
      </c>
      <c r="I22" s="10" t="n">
        <v>0</v>
      </c>
      <c r="J22" s="10" t="n">
        <v>4.612903225806451</v>
      </c>
      <c r="K22" s="10">
        <f>I22-J22</f>
        <v/>
      </c>
      <c r="L22" s="10" t="n">
        <v>0</v>
      </c>
      <c r="M22" s="10" t="n">
        <v>7116.129032258064</v>
      </c>
      <c r="N22" s="11">
        <f>L22-M22</f>
        <v/>
      </c>
      <c r="O22" s="9" t="n">
        <v>0</v>
      </c>
      <c r="P22" s="10" t="n">
        <v>0</v>
      </c>
      <c r="Q22" s="10" t="n">
        <v>0</v>
      </c>
      <c r="R22" s="10" t="n">
        <v>0</v>
      </c>
      <c r="S22" s="10" t="n">
        <v>0</v>
      </c>
      <c r="T22" s="10" t="n">
        <v>32.29032258064516</v>
      </c>
      <c r="U22" s="10">
        <f>S22-T22</f>
        <v/>
      </c>
      <c r="V22" s="10" t="n">
        <v>0</v>
      </c>
      <c r="W22" s="10" t="n">
        <v>49812.90322580645</v>
      </c>
      <c r="X22" s="11">
        <f>V22-W22</f>
        <v/>
      </c>
      <c r="Y22" s="9" t="n">
        <v>0</v>
      </c>
      <c r="Z22" s="10" t="n">
        <v>0</v>
      </c>
      <c r="AA22" s="10" t="n">
        <v>0</v>
      </c>
      <c r="AB22" s="10" t="n">
        <v>0</v>
      </c>
      <c r="AC22" s="10" t="n">
        <v>0</v>
      </c>
      <c r="AD22" s="10" t="n">
        <v>32.29032258064516</v>
      </c>
      <c r="AE22" s="10">
        <f>AC22-AD22</f>
        <v/>
      </c>
      <c r="AF22" s="10" t="n">
        <v>0</v>
      </c>
      <c r="AG22" s="10" t="n">
        <v>49812.90322580645</v>
      </c>
      <c r="AH22" s="11">
        <f>AF22-AG22</f>
        <v/>
      </c>
      <c r="AI22" s="9" t="n">
        <v>0</v>
      </c>
      <c r="AJ22" s="10" t="n">
        <v>0</v>
      </c>
      <c r="AK22" s="10" t="n">
        <v>0</v>
      </c>
      <c r="AL22" s="10" t="n">
        <v>0</v>
      </c>
      <c r="AM22" s="10" t="n">
        <v>0</v>
      </c>
      <c r="AN22" s="10" t="n">
        <v>32.29032258064516</v>
      </c>
      <c r="AO22" s="10">
        <f>AM22-AN22</f>
        <v/>
      </c>
      <c r="AP22" s="10" t="n">
        <v>0</v>
      </c>
      <c r="AQ22" s="10" t="n">
        <v>49812.90322580645</v>
      </c>
      <c r="AR22" s="11">
        <f>AP22-AQ22</f>
        <v/>
      </c>
      <c r="AS22" s="9" t="n">
        <v>4</v>
      </c>
      <c r="AT22" s="10" t="n">
        <v>0</v>
      </c>
      <c r="AU22" s="10" t="n">
        <v>5</v>
      </c>
      <c r="AV22" s="10" t="n">
        <v>0</v>
      </c>
      <c r="AW22" s="10" t="n">
        <v>9</v>
      </c>
      <c r="AX22" s="10" t="n">
        <v>32.29032258064516</v>
      </c>
      <c r="AY22" s="10">
        <f>AW22-AX22</f>
        <v/>
      </c>
      <c r="AZ22" s="10" t="n">
        <v>6960</v>
      </c>
      <c r="BA22" s="10" t="n">
        <v>49812.90322580645</v>
      </c>
      <c r="BB22" s="11">
        <f>AZ22-BA22</f>
        <v/>
      </c>
      <c r="BC22" s="9" t="n">
        <v>3</v>
      </c>
      <c r="BD22" s="10" t="n">
        <v>0</v>
      </c>
      <c r="BE22" s="10" t="n">
        <v>2</v>
      </c>
      <c r="BF22" s="10" t="n">
        <v>0</v>
      </c>
      <c r="BG22" s="10" t="n">
        <v>5</v>
      </c>
      <c r="BH22" s="10" t="n">
        <v>9.225806451612815</v>
      </c>
      <c r="BI22" s="10">
        <f>BG22-BH22</f>
        <v/>
      </c>
      <c r="BJ22" s="10" t="n">
        <v>5368.5</v>
      </c>
      <c r="BK22" s="10" t="n">
        <v>14232.25806451628</v>
      </c>
      <c r="BL22" s="11">
        <f>BJ22-BK22</f>
        <v/>
      </c>
      <c r="BN22" s="10">
        <f>SUM(J22,T22,AD22,AN22,AX22,BH22)</f>
        <v/>
      </c>
      <c r="BO22" s="10">
        <f>SUM(I22,S22,AC22,AM22,AW22,BG22)</f>
        <v/>
      </c>
      <c r="BP22" s="10">
        <f>BO22-BN22</f>
        <v/>
      </c>
      <c r="BQ22" s="10">
        <f>SUM(M22,W22,AG22,AQ22,BA22,BK22)</f>
        <v/>
      </c>
      <c r="BR22" s="10">
        <f>SUM(L22,V22,AF22,AP22,AZ22,BJ22)</f>
        <v/>
      </c>
      <c r="BS22" s="10">
        <f>BR22-BQ22</f>
        <v/>
      </c>
      <c r="BT22" s="10">
        <f>IFERROR(BR22/31*31,0)</f>
        <v/>
      </c>
    </row>
    <row r="23">
      <c r="A23" s="8" t="n">
        <v>15</v>
      </c>
      <c r="B23" s="8" t="inlineStr">
        <is>
          <t>2026-03-21</t>
        </is>
      </c>
      <c r="C23" s="8" t="inlineStr">
        <is>
          <t>ПТ</t>
        </is>
      </c>
      <c r="D23" s="8" t="inlineStr">
        <is>
          <t>Зырянова Анастасия Васильевна</t>
        </is>
      </c>
      <c r="E23" s="9" t="n">
        <v>0</v>
      </c>
      <c r="F23" s="10" t="n">
        <v>0</v>
      </c>
      <c r="G23" s="10" t="n">
        <v>0</v>
      </c>
      <c r="H23" s="10" t="n">
        <v>0</v>
      </c>
      <c r="I23" s="10" t="n">
        <v>0</v>
      </c>
      <c r="J23" s="10" t="n">
        <v>2.354838709677419</v>
      </c>
      <c r="K23" s="10">
        <f>I23-J23</f>
        <v/>
      </c>
      <c r="L23" s="10" t="n">
        <v>0</v>
      </c>
      <c r="M23" s="10" t="n">
        <v>3322.58064516129</v>
      </c>
      <c r="N23" s="11">
        <f>L23-M23</f>
        <v/>
      </c>
      <c r="O23" s="9" t="n">
        <v>0</v>
      </c>
      <c r="P23" s="10" t="n">
        <v>0</v>
      </c>
      <c r="Q23" s="10" t="n">
        <v>0</v>
      </c>
      <c r="R23" s="10" t="n">
        <v>0</v>
      </c>
      <c r="S23" s="10" t="n">
        <v>0</v>
      </c>
      <c r="T23" s="10" t="n">
        <v>16.48387096774194</v>
      </c>
      <c r="U23" s="10">
        <f>S23-T23</f>
        <v/>
      </c>
      <c r="V23" s="10" t="n">
        <v>0</v>
      </c>
      <c r="W23" s="10" t="n">
        <v>23258.06451612903</v>
      </c>
      <c r="X23" s="11">
        <f>V23-W23</f>
        <v/>
      </c>
      <c r="Y23" s="9" t="n">
        <v>0</v>
      </c>
      <c r="Z23" s="10" t="n">
        <v>0</v>
      </c>
      <c r="AA23" s="10" t="n">
        <v>0</v>
      </c>
      <c r="AB23" s="10" t="n">
        <v>0</v>
      </c>
      <c r="AC23" s="10" t="n">
        <v>0</v>
      </c>
      <c r="AD23" s="10" t="n">
        <v>16.48387096774194</v>
      </c>
      <c r="AE23" s="10">
        <f>AC23-AD23</f>
        <v/>
      </c>
      <c r="AF23" s="10" t="n">
        <v>0</v>
      </c>
      <c r="AG23" s="10" t="n">
        <v>23258.06451612903</v>
      </c>
      <c r="AH23" s="11">
        <f>AF23-AG23</f>
        <v/>
      </c>
      <c r="AI23" s="9" t="n">
        <v>0</v>
      </c>
      <c r="AJ23" s="10" t="n">
        <v>0</v>
      </c>
      <c r="AK23" s="10" t="n">
        <v>0</v>
      </c>
      <c r="AL23" s="10" t="n">
        <v>0</v>
      </c>
      <c r="AM23" s="10" t="n">
        <v>0</v>
      </c>
      <c r="AN23" s="10" t="n">
        <v>16.48387096774194</v>
      </c>
      <c r="AO23" s="10">
        <f>AM23-AN23</f>
        <v/>
      </c>
      <c r="AP23" s="10" t="n">
        <v>0</v>
      </c>
      <c r="AQ23" s="10" t="n">
        <v>23258.06451612903</v>
      </c>
      <c r="AR23" s="11">
        <f>AP23-AQ23</f>
        <v/>
      </c>
      <c r="AS23" s="9" t="n">
        <v>0</v>
      </c>
      <c r="AT23" s="10" t="n">
        <v>0</v>
      </c>
      <c r="AU23" s="10" t="n">
        <v>6</v>
      </c>
      <c r="AV23" s="10" t="n">
        <v>0</v>
      </c>
      <c r="AW23" s="10" t="n">
        <v>6</v>
      </c>
      <c r="AX23" s="10" t="n">
        <v>16.48387096774194</v>
      </c>
      <c r="AY23" s="10">
        <f>AW23-AX23</f>
        <v/>
      </c>
      <c r="AZ23" s="10" t="n">
        <v>0</v>
      </c>
      <c r="BA23" s="10" t="n">
        <v>23258.06451612903</v>
      </c>
      <c r="BB23" s="11">
        <f>AZ23-BA23</f>
        <v/>
      </c>
      <c r="BC23" s="9" t="n">
        <v>1</v>
      </c>
      <c r="BD23" s="10" t="n">
        <v>0</v>
      </c>
      <c r="BE23" s="10" t="n">
        <v>2</v>
      </c>
      <c r="BF23" s="10" t="n">
        <v>0</v>
      </c>
      <c r="BG23" s="10" t="n">
        <v>3</v>
      </c>
      <c r="BH23" s="10" t="n">
        <v>4.709677419354794</v>
      </c>
      <c r="BI23" s="10">
        <f>BG23-BH23</f>
        <v/>
      </c>
      <c r="BJ23" s="10" t="n">
        <v>1654.17</v>
      </c>
      <c r="BK23" s="10" t="n">
        <v>6645.161290322651</v>
      </c>
      <c r="BL23" s="11">
        <f>BJ23-BK23</f>
        <v/>
      </c>
      <c r="BN23" s="10">
        <f>SUM(J23,T23,AD23,AN23,AX23,BH23)</f>
        <v/>
      </c>
      <c r="BO23" s="10">
        <f>SUM(I23,S23,AC23,AM23,AW23,BG23)</f>
        <v/>
      </c>
      <c r="BP23" s="10">
        <f>BO23-BN23</f>
        <v/>
      </c>
      <c r="BQ23" s="10">
        <f>SUM(M23,W23,AG23,AQ23,BA23,BK23)</f>
        <v/>
      </c>
      <c r="BR23" s="10">
        <f>SUM(L23,V23,AF23,AP23,AZ23,BJ23)</f>
        <v/>
      </c>
      <c r="BS23" s="10">
        <f>BR23-BQ23</f>
        <v/>
      </c>
      <c r="BT23" s="10">
        <f>IFERROR(BR23/31*31,0)</f>
        <v/>
      </c>
    </row>
    <row r="24">
      <c r="A24" s="8" t="n">
        <v>16</v>
      </c>
      <c r="B24" s="8" t="inlineStr">
        <is>
          <t>2026-03-21</t>
        </is>
      </c>
      <c r="C24" s="8" t="inlineStr">
        <is>
          <t>ПТ</t>
        </is>
      </c>
      <c r="D24" s="8" t="inlineStr">
        <is>
          <t>Иванов Дмитрий Денисович</t>
        </is>
      </c>
      <c r="E24" s="9" t="n">
        <v>0</v>
      </c>
      <c r="F24" s="10" t="n">
        <v>0</v>
      </c>
      <c r="G24" s="10" t="n">
        <v>0</v>
      </c>
      <c r="H24" s="10" t="n">
        <v>0</v>
      </c>
      <c r="I24" s="10" t="n">
        <v>0</v>
      </c>
      <c r="J24" s="10" t="n">
        <v>1.419354838709677</v>
      </c>
      <c r="K24" s="10">
        <f>I24-J24</f>
        <v/>
      </c>
      <c r="L24" s="10" t="n">
        <v>0</v>
      </c>
      <c r="M24" s="10" t="n">
        <v>2909.677419354839</v>
      </c>
      <c r="N24" s="11">
        <f>L24-M24</f>
        <v/>
      </c>
      <c r="O24" s="9" t="n">
        <v>0</v>
      </c>
      <c r="P24" s="10" t="n">
        <v>0</v>
      </c>
      <c r="Q24" s="10" t="n">
        <v>0</v>
      </c>
      <c r="R24" s="10" t="n">
        <v>0</v>
      </c>
      <c r="S24" s="10" t="n">
        <v>0</v>
      </c>
      <c r="T24" s="10" t="n">
        <v>9.935483870967742</v>
      </c>
      <c r="U24" s="10">
        <f>S24-T24</f>
        <v/>
      </c>
      <c r="V24" s="10" t="n">
        <v>0</v>
      </c>
      <c r="W24" s="10" t="n">
        <v>20367.74193548387</v>
      </c>
      <c r="X24" s="11">
        <f>V24-W24</f>
        <v/>
      </c>
      <c r="Y24" s="9" t="n">
        <v>0</v>
      </c>
      <c r="Z24" s="10" t="n">
        <v>0</v>
      </c>
      <c r="AA24" s="10" t="n">
        <v>0</v>
      </c>
      <c r="AB24" s="10" t="n">
        <v>0</v>
      </c>
      <c r="AC24" s="10" t="n">
        <v>0</v>
      </c>
      <c r="AD24" s="10" t="n">
        <v>9.935483870967742</v>
      </c>
      <c r="AE24" s="10">
        <f>AC24-AD24</f>
        <v/>
      </c>
      <c r="AF24" s="10" t="n">
        <v>0</v>
      </c>
      <c r="AG24" s="10" t="n">
        <v>20367.74193548387</v>
      </c>
      <c r="AH24" s="11">
        <f>AF24-AG24</f>
        <v/>
      </c>
      <c r="AI24" s="9" t="n">
        <v>0</v>
      </c>
      <c r="AJ24" s="10" t="n">
        <v>0</v>
      </c>
      <c r="AK24" s="10" t="n">
        <v>0</v>
      </c>
      <c r="AL24" s="10" t="n">
        <v>0</v>
      </c>
      <c r="AM24" s="10" t="n">
        <v>0</v>
      </c>
      <c r="AN24" s="10" t="n">
        <v>9.935483870967742</v>
      </c>
      <c r="AO24" s="10">
        <f>AM24-AN24</f>
        <v/>
      </c>
      <c r="AP24" s="10" t="n">
        <v>0</v>
      </c>
      <c r="AQ24" s="10" t="n">
        <v>20367.74193548387</v>
      </c>
      <c r="AR24" s="11">
        <f>AP24-AQ24</f>
        <v/>
      </c>
      <c r="AS24" s="9" t="n">
        <v>1</v>
      </c>
      <c r="AT24" s="10" t="n">
        <v>0</v>
      </c>
      <c r="AU24" s="10" t="n">
        <v>7</v>
      </c>
      <c r="AV24" s="10" t="n">
        <v>0</v>
      </c>
      <c r="AW24" s="10" t="n">
        <v>8</v>
      </c>
      <c r="AX24" s="10" t="n">
        <v>9.935483870967742</v>
      </c>
      <c r="AY24" s="10">
        <f>AW24-AX24</f>
        <v/>
      </c>
      <c r="AZ24" s="10" t="n">
        <v>2610</v>
      </c>
      <c r="BA24" s="10" t="n">
        <v>20367.74193548387</v>
      </c>
      <c r="BB24" s="11">
        <f>AZ24-BA24</f>
        <v/>
      </c>
      <c r="BC24" s="9" t="n">
        <v>1</v>
      </c>
      <c r="BD24" s="10" t="n">
        <v>0</v>
      </c>
      <c r="BE24" s="10" t="n">
        <v>4</v>
      </c>
      <c r="BF24" s="10" t="n">
        <v>0</v>
      </c>
      <c r="BG24" s="10" t="n">
        <v>5</v>
      </c>
      <c r="BH24" s="10" t="n">
        <v>2.838709677419328</v>
      </c>
      <c r="BI24" s="10">
        <f>BG24-BH24</f>
        <v/>
      </c>
      <c r="BJ24" s="10" t="n">
        <v>2349</v>
      </c>
      <c r="BK24" s="10" t="n">
        <v>5819.354838709739</v>
      </c>
      <c r="BL24" s="11">
        <f>BJ24-BK24</f>
        <v/>
      </c>
      <c r="BN24" s="10">
        <f>SUM(J24,T24,AD24,AN24,AX24,BH24)</f>
        <v/>
      </c>
      <c r="BO24" s="10">
        <f>SUM(I24,S24,AC24,AM24,AW24,BG24)</f>
        <v/>
      </c>
      <c r="BP24" s="10">
        <f>BO24-BN24</f>
        <v/>
      </c>
      <c r="BQ24" s="10">
        <f>SUM(M24,W24,AG24,AQ24,BA24,BK24)</f>
        <v/>
      </c>
      <c r="BR24" s="10">
        <f>SUM(L24,V24,AF24,AP24,AZ24,BJ24)</f>
        <v/>
      </c>
      <c r="BS24" s="10">
        <f>BR24-BQ24</f>
        <v/>
      </c>
      <c r="BT24" s="10">
        <f>IFERROR(BR24/31*31,0)</f>
        <v/>
      </c>
    </row>
    <row r="25">
      <c r="A25" s="8" t="n">
        <v>17</v>
      </c>
      <c r="B25" s="8" t="inlineStr">
        <is>
          <t>2026-03-21</t>
        </is>
      </c>
      <c r="C25" s="8" t="inlineStr">
        <is>
          <t>ПТ</t>
        </is>
      </c>
      <c r="D25" s="8" t="inlineStr">
        <is>
          <t>Иванова Мария Владимировна</t>
        </is>
      </c>
      <c r="E25" s="9" t="n">
        <v>0</v>
      </c>
      <c r="F25" s="10" t="n">
        <v>0</v>
      </c>
      <c r="G25" s="10" t="n">
        <v>0</v>
      </c>
      <c r="H25" s="10" t="n">
        <v>0</v>
      </c>
      <c r="I25" s="10" t="n">
        <v>0</v>
      </c>
      <c r="J25" s="10" t="n">
        <v>0.03225806451612903</v>
      </c>
      <c r="K25" s="10">
        <f>I25-J25</f>
        <v/>
      </c>
      <c r="L25" s="10" t="n">
        <v>0</v>
      </c>
      <c r="M25" s="10" t="n">
        <v>64.51612903225806</v>
      </c>
      <c r="N25" s="11">
        <f>L25-M25</f>
        <v/>
      </c>
      <c r="O25" s="9" t="n">
        <v>0</v>
      </c>
      <c r="P25" s="10" t="n">
        <v>0</v>
      </c>
      <c r="Q25" s="10" t="n">
        <v>0</v>
      </c>
      <c r="R25" s="10" t="n">
        <v>0</v>
      </c>
      <c r="S25" s="10" t="n">
        <v>0</v>
      </c>
      <c r="T25" s="10" t="n">
        <v>0.2258064516129032</v>
      </c>
      <c r="U25" s="10">
        <f>S25-T25</f>
        <v/>
      </c>
      <c r="V25" s="10" t="n">
        <v>0</v>
      </c>
      <c r="W25" s="10" t="n">
        <v>451.6129032258065</v>
      </c>
      <c r="X25" s="11">
        <f>V25-W25</f>
        <v/>
      </c>
      <c r="Y25" s="9" t="n">
        <v>0</v>
      </c>
      <c r="Z25" s="10" t="n">
        <v>0</v>
      </c>
      <c r="AA25" s="10" t="n">
        <v>0</v>
      </c>
      <c r="AB25" s="10" t="n">
        <v>0</v>
      </c>
      <c r="AC25" s="10" t="n">
        <v>0</v>
      </c>
      <c r="AD25" s="10" t="n">
        <v>0.2258064516129032</v>
      </c>
      <c r="AE25" s="10">
        <f>AC25-AD25</f>
        <v/>
      </c>
      <c r="AF25" s="10" t="n">
        <v>0</v>
      </c>
      <c r="AG25" s="10" t="n">
        <v>451.6129032258065</v>
      </c>
      <c r="AH25" s="11">
        <f>AF25-AG25</f>
        <v/>
      </c>
      <c r="AI25" s="9" t="n">
        <v>0</v>
      </c>
      <c r="AJ25" s="10" t="n">
        <v>0</v>
      </c>
      <c r="AK25" s="10" t="n">
        <v>0</v>
      </c>
      <c r="AL25" s="10" t="n">
        <v>0</v>
      </c>
      <c r="AM25" s="10" t="n">
        <v>0</v>
      </c>
      <c r="AN25" s="10" t="n">
        <v>0.2258064516129032</v>
      </c>
      <c r="AO25" s="10">
        <f>AM25-AN25</f>
        <v/>
      </c>
      <c r="AP25" s="10" t="n">
        <v>0</v>
      </c>
      <c r="AQ25" s="10" t="n">
        <v>451.6129032258065</v>
      </c>
      <c r="AR25" s="11">
        <f>AP25-AQ25</f>
        <v/>
      </c>
      <c r="AS25" s="9" t="n">
        <v>0</v>
      </c>
      <c r="AT25" s="10" t="n">
        <v>0</v>
      </c>
      <c r="AU25" s="10" t="n">
        <v>6</v>
      </c>
      <c r="AV25" s="10" t="n">
        <v>0</v>
      </c>
      <c r="AW25" s="10" t="n">
        <v>6</v>
      </c>
      <c r="AX25" s="10" t="n">
        <v>0.2258064516129032</v>
      </c>
      <c r="AY25" s="10">
        <f>AW25-AX25</f>
        <v/>
      </c>
      <c r="AZ25" s="10" t="n">
        <v>0</v>
      </c>
      <c r="BA25" s="10" t="n">
        <v>451.6129032258065</v>
      </c>
      <c r="BB25" s="11">
        <f>AZ25-BA25</f>
        <v/>
      </c>
      <c r="BC25" s="9" t="n">
        <v>3</v>
      </c>
      <c r="BD25" s="10" t="n">
        <v>0</v>
      </c>
      <c r="BE25" s="10" t="n">
        <v>0</v>
      </c>
      <c r="BF25" s="10" t="n">
        <v>0</v>
      </c>
      <c r="BG25" s="10" t="n">
        <v>3</v>
      </c>
      <c r="BH25" s="10" t="n">
        <v>0.06451612903225745</v>
      </c>
      <c r="BI25" s="10">
        <f>BG25-BH25</f>
        <v/>
      </c>
      <c r="BJ25" s="10" t="n">
        <v>4767.75</v>
      </c>
      <c r="BK25" s="10" t="n">
        <v>129.0322580645175</v>
      </c>
      <c r="BL25" s="11">
        <f>BJ25-BK25</f>
        <v/>
      </c>
      <c r="BN25" s="10">
        <f>SUM(J25,T25,AD25,AN25,AX25,BH25)</f>
        <v/>
      </c>
      <c r="BO25" s="10">
        <f>SUM(I25,S25,AC25,AM25,AW25,BG25)</f>
        <v/>
      </c>
      <c r="BP25" s="10">
        <f>BO25-BN25</f>
        <v/>
      </c>
      <c r="BQ25" s="10">
        <f>SUM(M25,W25,AG25,AQ25,BA25,BK25)</f>
        <v/>
      </c>
      <c r="BR25" s="10">
        <f>SUM(L25,V25,AF25,AP25,AZ25,BJ25)</f>
        <v/>
      </c>
      <c r="BS25" s="10">
        <f>BR25-BQ25</f>
        <v/>
      </c>
      <c r="BT25" s="10">
        <f>IFERROR(BR25/31*31,0)</f>
        <v/>
      </c>
    </row>
    <row r="26">
      <c r="A26" s="8" t="n">
        <v>18</v>
      </c>
      <c r="B26" s="8" t="inlineStr">
        <is>
          <t>2026-03-21</t>
        </is>
      </c>
      <c r="C26" s="8" t="inlineStr">
        <is>
          <t>ПТ</t>
        </is>
      </c>
      <c r="D26" s="8" t="inlineStr">
        <is>
          <t>Корженко Илья Олегович</t>
        </is>
      </c>
      <c r="E26" s="9" t="n">
        <v>0</v>
      </c>
      <c r="F26" s="10" t="n">
        <v>0</v>
      </c>
      <c r="G26" s="10" t="n">
        <v>0</v>
      </c>
      <c r="H26" s="10" t="n">
        <v>0</v>
      </c>
      <c r="I26" s="10" t="n">
        <v>0</v>
      </c>
      <c r="J26" s="10" t="n">
        <v>0.6774193548387096</v>
      </c>
      <c r="K26" s="10">
        <f>I26-J26</f>
        <v/>
      </c>
      <c r="L26" s="10" t="n">
        <v>0</v>
      </c>
      <c r="M26" s="10" t="n">
        <v>1000</v>
      </c>
      <c r="N26" s="11">
        <f>L26-M26</f>
        <v/>
      </c>
      <c r="O26" s="9" t="n">
        <v>0</v>
      </c>
      <c r="P26" s="10" t="n">
        <v>0</v>
      </c>
      <c r="Q26" s="10" t="n">
        <v>0</v>
      </c>
      <c r="R26" s="10" t="n">
        <v>0</v>
      </c>
      <c r="S26" s="10" t="n">
        <v>0</v>
      </c>
      <c r="T26" s="10" t="n">
        <v>4.741935483870968</v>
      </c>
      <c r="U26" s="10">
        <f>S26-T26</f>
        <v/>
      </c>
      <c r="V26" s="10" t="n">
        <v>0</v>
      </c>
      <c r="W26" s="10" t="n">
        <v>7000</v>
      </c>
      <c r="X26" s="11">
        <f>V26-W26</f>
        <v/>
      </c>
      <c r="Y26" s="9" t="n">
        <v>0</v>
      </c>
      <c r="Z26" s="10" t="n">
        <v>0</v>
      </c>
      <c r="AA26" s="10" t="n">
        <v>0</v>
      </c>
      <c r="AB26" s="10" t="n">
        <v>0</v>
      </c>
      <c r="AC26" s="10" t="n">
        <v>0</v>
      </c>
      <c r="AD26" s="10" t="n">
        <v>4.741935483870968</v>
      </c>
      <c r="AE26" s="10">
        <f>AC26-AD26</f>
        <v/>
      </c>
      <c r="AF26" s="10" t="n">
        <v>0</v>
      </c>
      <c r="AG26" s="10" t="n">
        <v>7000</v>
      </c>
      <c r="AH26" s="11">
        <f>AF26-AG26</f>
        <v/>
      </c>
      <c r="AI26" s="9" t="n">
        <v>0</v>
      </c>
      <c r="AJ26" s="10" t="n">
        <v>0</v>
      </c>
      <c r="AK26" s="10" t="n">
        <v>0</v>
      </c>
      <c r="AL26" s="10" t="n">
        <v>0</v>
      </c>
      <c r="AM26" s="10" t="n">
        <v>0</v>
      </c>
      <c r="AN26" s="10" t="n">
        <v>4.741935483870968</v>
      </c>
      <c r="AO26" s="10">
        <f>AM26-AN26</f>
        <v/>
      </c>
      <c r="AP26" s="10" t="n">
        <v>0</v>
      </c>
      <c r="AQ26" s="10" t="n">
        <v>7000</v>
      </c>
      <c r="AR26" s="11">
        <f>AP26-AQ26</f>
        <v/>
      </c>
      <c r="AS26" s="9" t="n">
        <v>0</v>
      </c>
      <c r="AT26" s="10" t="n">
        <v>0</v>
      </c>
      <c r="AU26" s="10" t="n">
        <v>0</v>
      </c>
      <c r="AV26" s="10" t="n">
        <v>0</v>
      </c>
      <c r="AW26" s="10" t="n">
        <v>0</v>
      </c>
      <c r="AX26" s="10" t="n">
        <v>4.741935483870968</v>
      </c>
      <c r="AY26" s="10">
        <f>AW26-AX26</f>
        <v/>
      </c>
      <c r="AZ26" s="10" t="n">
        <v>0</v>
      </c>
      <c r="BA26" s="10" t="n">
        <v>7000</v>
      </c>
      <c r="BB26" s="11">
        <f>AZ26-BA26</f>
        <v/>
      </c>
      <c r="BC26" s="9" t="n">
        <v>0</v>
      </c>
      <c r="BD26" s="10" t="n">
        <v>0</v>
      </c>
      <c r="BE26" s="10" t="n">
        <v>0</v>
      </c>
      <c r="BF26" s="10" t="n">
        <v>0</v>
      </c>
      <c r="BG26" s="10" t="n">
        <v>0</v>
      </c>
      <c r="BH26" s="10" t="n">
        <v>1.354838709677407</v>
      </c>
      <c r="BI26" s="10">
        <f>BG26-BH26</f>
        <v/>
      </c>
      <c r="BJ26" s="10" t="n">
        <v>0</v>
      </c>
      <c r="BK26" s="10" t="n">
        <v>2000.000000000021</v>
      </c>
      <c r="BL26" s="11">
        <f>BJ26-BK26</f>
        <v/>
      </c>
      <c r="BN26" s="10">
        <f>SUM(J26,T26,AD26,AN26,AX26,BH26)</f>
        <v/>
      </c>
      <c r="BO26" s="10">
        <f>SUM(I26,S26,AC26,AM26,AW26,BG26)</f>
        <v/>
      </c>
      <c r="BP26" s="10">
        <f>BO26-BN26</f>
        <v/>
      </c>
      <c r="BQ26" s="10">
        <f>SUM(M26,W26,AG26,AQ26,BA26,BK26)</f>
        <v/>
      </c>
      <c r="BR26" s="10">
        <f>SUM(L26,V26,AF26,AP26,AZ26,BJ26)</f>
        <v/>
      </c>
      <c r="BS26" s="10">
        <f>BR26-BQ26</f>
        <v/>
      </c>
      <c r="BT26" s="10">
        <f>IFERROR(BR26/31*31,0)</f>
        <v/>
      </c>
    </row>
    <row r="27">
      <c r="A27" s="8" t="n">
        <v>19</v>
      </c>
      <c r="B27" s="8" t="inlineStr">
        <is>
          <t>2026-03-21</t>
        </is>
      </c>
      <c r="C27" s="8" t="inlineStr">
        <is>
          <t>ПТ</t>
        </is>
      </c>
      <c r="D27" s="8" t="inlineStr">
        <is>
          <t>Ларионов Александр Сергеевич</t>
        </is>
      </c>
      <c r="E27" s="9" t="n">
        <v>0</v>
      </c>
      <c r="F27" s="10" t="n">
        <v>0</v>
      </c>
      <c r="G27" s="10" t="n">
        <v>0</v>
      </c>
      <c r="H27" s="10" t="n">
        <v>0</v>
      </c>
      <c r="I27" s="10" t="n">
        <v>0</v>
      </c>
      <c r="J27" s="10" t="n">
        <v>0.5161290322580645</v>
      </c>
      <c r="K27" s="10">
        <f>I27-J27</f>
        <v/>
      </c>
      <c r="L27" s="10" t="n">
        <v>0</v>
      </c>
      <c r="M27" s="10" t="n">
        <v>764.516129032258</v>
      </c>
      <c r="N27" s="11">
        <f>L27-M27</f>
        <v/>
      </c>
      <c r="O27" s="9" t="n">
        <v>0</v>
      </c>
      <c r="P27" s="10" t="n">
        <v>0</v>
      </c>
      <c r="Q27" s="10" t="n">
        <v>0</v>
      </c>
      <c r="R27" s="10" t="n">
        <v>0</v>
      </c>
      <c r="S27" s="10" t="n">
        <v>0</v>
      </c>
      <c r="T27" s="10" t="n">
        <v>3.612903225806452</v>
      </c>
      <c r="U27" s="10">
        <f>S27-T27</f>
        <v/>
      </c>
      <c r="V27" s="10" t="n">
        <v>0</v>
      </c>
      <c r="W27" s="10" t="n">
        <v>5351.612903225806</v>
      </c>
      <c r="X27" s="11">
        <f>V27-W27</f>
        <v/>
      </c>
      <c r="Y27" s="9" t="n">
        <v>0</v>
      </c>
      <c r="Z27" s="10" t="n">
        <v>0</v>
      </c>
      <c r="AA27" s="10" t="n">
        <v>0</v>
      </c>
      <c r="AB27" s="10" t="n">
        <v>0</v>
      </c>
      <c r="AC27" s="10" t="n">
        <v>0</v>
      </c>
      <c r="AD27" s="10" t="n">
        <v>3.612903225806452</v>
      </c>
      <c r="AE27" s="10">
        <f>AC27-AD27</f>
        <v/>
      </c>
      <c r="AF27" s="10" t="n">
        <v>0</v>
      </c>
      <c r="AG27" s="10" t="n">
        <v>5351.612903225806</v>
      </c>
      <c r="AH27" s="11">
        <f>AF27-AG27</f>
        <v/>
      </c>
      <c r="AI27" s="9" t="n">
        <v>0</v>
      </c>
      <c r="AJ27" s="10" t="n">
        <v>0</v>
      </c>
      <c r="AK27" s="10" t="n">
        <v>0</v>
      </c>
      <c r="AL27" s="10" t="n">
        <v>0</v>
      </c>
      <c r="AM27" s="10" t="n">
        <v>0</v>
      </c>
      <c r="AN27" s="10" t="n">
        <v>3.612903225806452</v>
      </c>
      <c r="AO27" s="10">
        <f>AM27-AN27</f>
        <v/>
      </c>
      <c r="AP27" s="10" t="n">
        <v>0</v>
      </c>
      <c r="AQ27" s="10" t="n">
        <v>5351.612903225806</v>
      </c>
      <c r="AR27" s="11">
        <f>AP27-AQ27</f>
        <v/>
      </c>
      <c r="AS27" s="9" t="n">
        <v>0</v>
      </c>
      <c r="AT27" s="10" t="n">
        <v>0</v>
      </c>
      <c r="AU27" s="10" t="n">
        <v>0</v>
      </c>
      <c r="AV27" s="10" t="n">
        <v>0</v>
      </c>
      <c r="AW27" s="10" t="n">
        <v>0</v>
      </c>
      <c r="AX27" s="10" t="n">
        <v>3.612903225806452</v>
      </c>
      <c r="AY27" s="10">
        <f>AW27-AX27</f>
        <v/>
      </c>
      <c r="AZ27" s="10" t="n">
        <v>0</v>
      </c>
      <c r="BA27" s="10" t="n">
        <v>5351.612903225806</v>
      </c>
      <c r="BB27" s="11">
        <f>AZ27-BA27</f>
        <v/>
      </c>
      <c r="BC27" s="9" t="n">
        <v>0</v>
      </c>
      <c r="BD27" s="10" t="n">
        <v>0</v>
      </c>
      <c r="BE27" s="10" t="n">
        <v>0</v>
      </c>
      <c r="BF27" s="10" t="n">
        <v>0</v>
      </c>
      <c r="BG27" s="10" t="n">
        <v>0</v>
      </c>
      <c r="BH27" s="10" t="n">
        <v>1.032258064516119</v>
      </c>
      <c r="BI27" s="10">
        <f>BG27-BH27</f>
        <v/>
      </c>
      <c r="BJ27" s="10" t="n">
        <v>0</v>
      </c>
      <c r="BK27" s="10" t="n">
        <v>1529.032258064532</v>
      </c>
      <c r="BL27" s="11">
        <f>BJ27-BK27</f>
        <v/>
      </c>
      <c r="BN27" s="10">
        <f>SUM(J27,T27,AD27,AN27,AX27,BH27)</f>
        <v/>
      </c>
      <c r="BO27" s="10">
        <f>SUM(I27,S27,AC27,AM27,AW27,BG27)</f>
        <v/>
      </c>
      <c r="BP27" s="10">
        <f>BO27-BN27</f>
        <v/>
      </c>
      <c r="BQ27" s="10">
        <f>SUM(M27,W27,AG27,AQ27,BA27,BK27)</f>
        <v/>
      </c>
      <c r="BR27" s="10">
        <f>SUM(L27,V27,AF27,AP27,AZ27,BJ27)</f>
        <v/>
      </c>
      <c r="BS27" s="10">
        <f>BR27-BQ27</f>
        <v/>
      </c>
      <c r="BT27" s="10">
        <f>IFERROR(BR27/31*31,0)</f>
        <v/>
      </c>
    </row>
    <row r="28">
      <c r="A28" s="8" t="n">
        <v>20</v>
      </c>
      <c r="B28" s="8" t="inlineStr">
        <is>
          <t>2026-03-21</t>
        </is>
      </c>
      <c r="C28" s="8" t="inlineStr">
        <is>
          <t>ПТ</t>
        </is>
      </c>
      <c r="D28" s="8" t="inlineStr">
        <is>
          <t>Попова Наталья Юрьевна</t>
        </is>
      </c>
      <c r="E28" s="9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1.709677419354839</v>
      </c>
      <c r="K28" s="10">
        <f>I28-J28</f>
        <v/>
      </c>
      <c r="L28" s="10" t="n">
        <v>0</v>
      </c>
      <c r="M28" s="10" t="n">
        <v>2525.806451612903</v>
      </c>
      <c r="N28" s="11">
        <f>L28-M28</f>
        <v/>
      </c>
      <c r="O28" s="9" t="n">
        <v>0</v>
      </c>
      <c r="P28" s="10" t="n">
        <v>0</v>
      </c>
      <c r="Q28" s="10" t="n">
        <v>0</v>
      </c>
      <c r="R28" s="10" t="n">
        <v>0</v>
      </c>
      <c r="S28" s="10" t="n">
        <v>0</v>
      </c>
      <c r="T28" s="10" t="n">
        <v>11.96774193548387</v>
      </c>
      <c r="U28" s="10">
        <f>S28-T28</f>
        <v/>
      </c>
      <c r="V28" s="10" t="n">
        <v>0</v>
      </c>
      <c r="W28" s="10" t="n">
        <v>17680.64516129032</v>
      </c>
      <c r="X28" s="11">
        <f>V28-W28</f>
        <v/>
      </c>
      <c r="Y28" s="9" t="n">
        <v>0</v>
      </c>
      <c r="Z28" s="10" t="n">
        <v>0</v>
      </c>
      <c r="AA28" s="10" t="n">
        <v>0</v>
      </c>
      <c r="AB28" s="10" t="n">
        <v>0</v>
      </c>
      <c r="AC28" s="10" t="n">
        <v>0</v>
      </c>
      <c r="AD28" s="10" t="n">
        <v>11.96774193548387</v>
      </c>
      <c r="AE28" s="10">
        <f>AC28-AD28</f>
        <v/>
      </c>
      <c r="AF28" s="10" t="n">
        <v>0</v>
      </c>
      <c r="AG28" s="10" t="n">
        <v>17680.64516129032</v>
      </c>
      <c r="AH28" s="11">
        <f>AF28-AG28</f>
        <v/>
      </c>
      <c r="AI28" s="9" t="n">
        <v>0</v>
      </c>
      <c r="AJ28" s="10" t="n">
        <v>0</v>
      </c>
      <c r="AK28" s="10" t="n">
        <v>0</v>
      </c>
      <c r="AL28" s="10" t="n">
        <v>0</v>
      </c>
      <c r="AM28" s="10" t="n">
        <v>0</v>
      </c>
      <c r="AN28" s="10" t="n">
        <v>11.96774193548387</v>
      </c>
      <c r="AO28" s="10">
        <f>AM28-AN28</f>
        <v/>
      </c>
      <c r="AP28" s="10" t="n">
        <v>0</v>
      </c>
      <c r="AQ28" s="10" t="n">
        <v>17680.64516129032</v>
      </c>
      <c r="AR28" s="11">
        <f>AP28-AQ28</f>
        <v/>
      </c>
      <c r="AS28" s="9" t="n">
        <v>0</v>
      </c>
      <c r="AT28" s="10" t="n">
        <v>0</v>
      </c>
      <c r="AU28" s="10" t="n">
        <v>2</v>
      </c>
      <c r="AV28" s="10" t="n">
        <v>0</v>
      </c>
      <c r="AW28" s="10" t="n">
        <v>2</v>
      </c>
      <c r="AX28" s="10" t="n">
        <v>11.96774193548387</v>
      </c>
      <c r="AY28" s="10">
        <f>AW28-AX28</f>
        <v/>
      </c>
      <c r="AZ28" s="10" t="n">
        <v>0</v>
      </c>
      <c r="BA28" s="10" t="n">
        <v>17680.64516129032</v>
      </c>
      <c r="BB28" s="11">
        <f>AZ28-BA28</f>
        <v/>
      </c>
      <c r="BC28" s="9" t="n">
        <v>1</v>
      </c>
      <c r="BD28" s="10" t="n">
        <v>0</v>
      </c>
      <c r="BE28" s="10" t="n">
        <v>0</v>
      </c>
      <c r="BF28" s="10" t="n">
        <v>0</v>
      </c>
      <c r="BG28" s="10" t="n">
        <v>1</v>
      </c>
      <c r="BH28" s="10" t="n">
        <v>3.419354838709645</v>
      </c>
      <c r="BI28" s="10">
        <f>BG28-BH28</f>
        <v/>
      </c>
      <c r="BJ28" s="10" t="n">
        <v>1727.5</v>
      </c>
      <c r="BK28" s="10" t="n">
        <v>5051.61290322586</v>
      </c>
      <c r="BL28" s="11">
        <f>BJ28-BK28</f>
        <v/>
      </c>
      <c r="BN28" s="10">
        <f>SUM(J28,T28,AD28,AN28,AX28,BH28)</f>
        <v/>
      </c>
      <c r="BO28" s="10">
        <f>SUM(I28,S28,AC28,AM28,AW28,BG28)</f>
        <v/>
      </c>
      <c r="BP28" s="10">
        <f>BO28-BN28</f>
        <v/>
      </c>
      <c r="BQ28" s="10">
        <f>SUM(M28,W28,AG28,AQ28,BA28,BK28)</f>
        <v/>
      </c>
      <c r="BR28" s="10">
        <f>SUM(L28,V28,AF28,AP28,AZ28,BJ28)</f>
        <v/>
      </c>
      <c r="BS28" s="10">
        <f>BR28-BQ28</f>
        <v/>
      </c>
      <c r="BT28" s="10">
        <f>IFERROR(BR28/31*31,0)</f>
        <v/>
      </c>
    </row>
    <row r="29">
      <c r="A29" s="8" t="n">
        <v>21</v>
      </c>
      <c r="B29" s="8" t="inlineStr">
        <is>
          <t>2026-03-21</t>
        </is>
      </c>
      <c r="C29" s="8" t="inlineStr">
        <is>
          <t>ПТ</t>
        </is>
      </c>
      <c r="D29" s="8" t="inlineStr">
        <is>
          <t>Поскотина Екатерина Андреевна</t>
        </is>
      </c>
      <c r="E29" s="9" t="n">
        <v>0</v>
      </c>
      <c r="F29" s="10" t="n">
        <v>0</v>
      </c>
      <c r="G29" s="10" t="n">
        <v>0</v>
      </c>
      <c r="H29" s="10" t="n">
        <v>0</v>
      </c>
      <c r="I29" s="10" t="n">
        <v>0</v>
      </c>
      <c r="J29" s="10" t="n">
        <v>1.741935483870968</v>
      </c>
      <c r="K29" s="10">
        <f>I29-J29</f>
        <v/>
      </c>
      <c r="L29" s="10" t="n">
        <v>0</v>
      </c>
      <c r="M29" s="10" t="n">
        <v>2612.903225806452</v>
      </c>
      <c r="N29" s="11">
        <f>L29-M29</f>
        <v/>
      </c>
      <c r="O29" s="9" t="n">
        <v>0</v>
      </c>
      <c r="P29" s="10" t="n">
        <v>0</v>
      </c>
      <c r="Q29" s="10" t="n">
        <v>0</v>
      </c>
      <c r="R29" s="10" t="n">
        <v>0</v>
      </c>
      <c r="S29" s="10" t="n">
        <v>0</v>
      </c>
      <c r="T29" s="10" t="n">
        <v>12.19354838709677</v>
      </c>
      <c r="U29" s="10">
        <f>S29-T29</f>
        <v/>
      </c>
      <c r="V29" s="10" t="n">
        <v>0</v>
      </c>
      <c r="W29" s="10" t="n">
        <v>18290.32258064516</v>
      </c>
      <c r="X29" s="11">
        <f>V29-W29</f>
        <v/>
      </c>
      <c r="Y29" s="9" t="n">
        <v>0</v>
      </c>
      <c r="Z29" s="10" t="n">
        <v>0</v>
      </c>
      <c r="AA29" s="10" t="n">
        <v>0</v>
      </c>
      <c r="AB29" s="10" t="n">
        <v>0</v>
      </c>
      <c r="AC29" s="10" t="n">
        <v>0</v>
      </c>
      <c r="AD29" s="10" t="n">
        <v>12.19354838709677</v>
      </c>
      <c r="AE29" s="10">
        <f>AC29-AD29</f>
        <v/>
      </c>
      <c r="AF29" s="10" t="n">
        <v>0</v>
      </c>
      <c r="AG29" s="10" t="n">
        <v>18290.32258064516</v>
      </c>
      <c r="AH29" s="11">
        <f>AF29-AG29</f>
        <v/>
      </c>
      <c r="AI29" s="9" t="n">
        <v>0</v>
      </c>
      <c r="AJ29" s="10" t="n">
        <v>0</v>
      </c>
      <c r="AK29" s="10" t="n">
        <v>0</v>
      </c>
      <c r="AL29" s="10" t="n">
        <v>0</v>
      </c>
      <c r="AM29" s="10" t="n">
        <v>0</v>
      </c>
      <c r="AN29" s="10" t="n">
        <v>12.19354838709677</v>
      </c>
      <c r="AO29" s="10">
        <f>AM29-AN29</f>
        <v/>
      </c>
      <c r="AP29" s="10" t="n">
        <v>0</v>
      </c>
      <c r="AQ29" s="10" t="n">
        <v>18290.32258064516</v>
      </c>
      <c r="AR29" s="11">
        <f>AP29-AQ29</f>
        <v/>
      </c>
      <c r="AS29" s="9" t="n">
        <v>0</v>
      </c>
      <c r="AT29" s="10" t="n">
        <v>0</v>
      </c>
      <c r="AU29" s="10" t="n">
        <v>0</v>
      </c>
      <c r="AV29" s="10" t="n">
        <v>0</v>
      </c>
      <c r="AW29" s="10" t="n">
        <v>0</v>
      </c>
      <c r="AX29" s="10" t="n">
        <v>12.19354838709677</v>
      </c>
      <c r="AY29" s="10">
        <f>AW29-AX29</f>
        <v/>
      </c>
      <c r="AZ29" s="10" t="n">
        <v>0</v>
      </c>
      <c r="BA29" s="10" t="n">
        <v>18290.32258064516</v>
      </c>
      <c r="BB29" s="11">
        <f>AZ29-BA29</f>
        <v/>
      </c>
      <c r="BC29" s="9" t="n">
        <v>0</v>
      </c>
      <c r="BD29" s="10" t="n">
        <v>0</v>
      </c>
      <c r="BE29" s="10" t="n">
        <v>0</v>
      </c>
      <c r="BF29" s="10" t="n">
        <v>0</v>
      </c>
      <c r="BG29" s="10" t="n">
        <v>0</v>
      </c>
      <c r="BH29" s="10" t="n">
        <v>3.483870967741902</v>
      </c>
      <c r="BI29" s="10">
        <f>BG29-BH29</f>
        <v/>
      </c>
      <c r="BJ29" s="10" t="n">
        <v>0</v>
      </c>
      <c r="BK29" s="10" t="n">
        <v>5225.806451612958</v>
      </c>
      <c r="BL29" s="11">
        <f>BJ29-BK29</f>
        <v/>
      </c>
      <c r="BN29" s="10">
        <f>SUM(J29,T29,AD29,AN29,AX29,BH29)</f>
        <v/>
      </c>
      <c r="BO29" s="10">
        <f>SUM(I29,S29,AC29,AM29,AW29,BG29)</f>
        <v/>
      </c>
      <c r="BP29" s="10">
        <f>BO29-BN29</f>
        <v/>
      </c>
      <c r="BQ29" s="10">
        <f>SUM(M29,W29,AG29,AQ29,BA29,BK29)</f>
        <v/>
      </c>
      <c r="BR29" s="10">
        <f>SUM(L29,V29,AF29,AP29,AZ29,BJ29)</f>
        <v/>
      </c>
      <c r="BS29" s="10">
        <f>BR29-BQ29</f>
        <v/>
      </c>
      <c r="BT29" s="10">
        <f>IFERROR(BR29/31*31,0)</f>
        <v/>
      </c>
    </row>
    <row r="30">
      <c r="A30" s="8" t="n">
        <v>22</v>
      </c>
      <c r="B30" s="8" t="inlineStr">
        <is>
          <t>2026-03-21</t>
        </is>
      </c>
      <c r="C30" s="8" t="inlineStr">
        <is>
          <t>ПТ</t>
        </is>
      </c>
      <c r="D30" s="8" t="inlineStr">
        <is>
          <t>Рудакова Ксения Витальевна</t>
        </is>
      </c>
      <c r="E30" s="9" t="n">
        <v>0</v>
      </c>
      <c r="F30" s="10" t="n">
        <v>0</v>
      </c>
      <c r="G30" s="10" t="n">
        <v>0</v>
      </c>
      <c r="H30" s="10" t="n">
        <v>0</v>
      </c>
      <c r="I30" s="10" t="n">
        <v>0</v>
      </c>
      <c r="J30" s="10" t="n">
        <v>2.387096774193548</v>
      </c>
      <c r="K30" s="10">
        <f>I30-J30</f>
        <v/>
      </c>
      <c r="L30" s="10" t="n">
        <v>0</v>
      </c>
      <c r="M30" s="10" t="n">
        <v>3283.870967741936</v>
      </c>
      <c r="N30" s="11">
        <f>L30-M30</f>
        <v/>
      </c>
      <c r="O30" s="9" t="n">
        <v>0</v>
      </c>
      <c r="P30" s="10" t="n">
        <v>0</v>
      </c>
      <c r="Q30" s="10" t="n">
        <v>0</v>
      </c>
      <c r="R30" s="10" t="n">
        <v>0</v>
      </c>
      <c r="S30" s="10" t="n">
        <v>0</v>
      </c>
      <c r="T30" s="10" t="n">
        <v>16.70967741935484</v>
      </c>
      <c r="U30" s="10">
        <f>S30-T30</f>
        <v/>
      </c>
      <c r="V30" s="10" t="n">
        <v>0</v>
      </c>
      <c r="W30" s="10" t="n">
        <v>22987.09677419355</v>
      </c>
      <c r="X30" s="11">
        <f>V30-W30</f>
        <v/>
      </c>
      <c r="Y30" s="9" t="n">
        <v>0</v>
      </c>
      <c r="Z30" s="10" t="n">
        <v>0</v>
      </c>
      <c r="AA30" s="10" t="n">
        <v>0</v>
      </c>
      <c r="AB30" s="10" t="n">
        <v>0</v>
      </c>
      <c r="AC30" s="10" t="n">
        <v>0</v>
      </c>
      <c r="AD30" s="10" t="n">
        <v>16.70967741935484</v>
      </c>
      <c r="AE30" s="10">
        <f>AC30-AD30</f>
        <v/>
      </c>
      <c r="AF30" s="10" t="n">
        <v>0</v>
      </c>
      <c r="AG30" s="10" t="n">
        <v>22987.09677419355</v>
      </c>
      <c r="AH30" s="11">
        <f>AF30-AG30</f>
        <v/>
      </c>
      <c r="AI30" s="9" t="n">
        <v>0</v>
      </c>
      <c r="AJ30" s="10" t="n">
        <v>0</v>
      </c>
      <c r="AK30" s="10" t="n">
        <v>0</v>
      </c>
      <c r="AL30" s="10" t="n">
        <v>0</v>
      </c>
      <c r="AM30" s="10" t="n">
        <v>0</v>
      </c>
      <c r="AN30" s="10" t="n">
        <v>16.70967741935484</v>
      </c>
      <c r="AO30" s="10">
        <f>AM30-AN30</f>
        <v/>
      </c>
      <c r="AP30" s="10" t="n">
        <v>0</v>
      </c>
      <c r="AQ30" s="10" t="n">
        <v>22987.09677419355</v>
      </c>
      <c r="AR30" s="11">
        <f>AP30-AQ30</f>
        <v/>
      </c>
      <c r="AS30" s="9" t="n">
        <v>1</v>
      </c>
      <c r="AT30" s="10" t="n">
        <v>0</v>
      </c>
      <c r="AU30" s="10" t="n">
        <v>11</v>
      </c>
      <c r="AV30" s="10" t="n">
        <v>0</v>
      </c>
      <c r="AW30" s="10" t="n">
        <v>12</v>
      </c>
      <c r="AX30" s="10" t="n">
        <v>16.70967741935484</v>
      </c>
      <c r="AY30" s="10">
        <f>AW30-AX30</f>
        <v/>
      </c>
      <c r="AZ30" s="10" t="n">
        <v>2650</v>
      </c>
      <c r="BA30" s="10" t="n">
        <v>22987.09677419355</v>
      </c>
      <c r="BB30" s="11">
        <f>AZ30-BA30</f>
        <v/>
      </c>
      <c r="BC30" s="9" t="n">
        <v>1</v>
      </c>
      <c r="BD30" s="10" t="n">
        <v>0</v>
      </c>
      <c r="BE30" s="10" t="n">
        <v>0</v>
      </c>
      <c r="BF30" s="10" t="n">
        <v>0</v>
      </c>
      <c r="BG30" s="10" t="n">
        <v>1</v>
      </c>
      <c r="BH30" s="10" t="n">
        <v>4.774193548387052</v>
      </c>
      <c r="BI30" s="10">
        <f>BG30-BH30</f>
        <v/>
      </c>
      <c r="BJ30" s="10" t="n">
        <v>2650</v>
      </c>
      <c r="BK30" s="10" t="n">
        <v>6567.74193548394</v>
      </c>
      <c r="BL30" s="11">
        <f>BJ30-BK30</f>
        <v/>
      </c>
      <c r="BN30" s="10">
        <f>SUM(J30,T30,AD30,AN30,AX30,BH30)</f>
        <v/>
      </c>
      <c r="BO30" s="10">
        <f>SUM(I30,S30,AC30,AM30,AW30,BG30)</f>
        <v/>
      </c>
      <c r="BP30" s="10">
        <f>BO30-BN30</f>
        <v/>
      </c>
      <c r="BQ30" s="10">
        <f>SUM(M30,W30,AG30,AQ30,BA30,BK30)</f>
        <v/>
      </c>
      <c r="BR30" s="10">
        <f>SUM(L30,V30,AF30,AP30,AZ30,BJ30)</f>
        <v/>
      </c>
      <c r="BS30" s="10">
        <f>BR30-BQ30</f>
        <v/>
      </c>
      <c r="BT30" s="10">
        <f>IFERROR(BR30/31*31,0)</f>
        <v/>
      </c>
    </row>
    <row r="31">
      <c r="A31" s="8" t="n">
        <v>23</v>
      </c>
      <c r="B31" s="8" t="inlineStr">
        <is>
          <t>2026-03-21</t>
        </is>
      </c>
      <c r="C31" s="8" t="inlineStr">
        <is>
          <t>ПТ</t>
        </is>
      </c>
      <c r="D31" s="8" t="inlineStr">
        <is>
          <t>Свешникова Ирина Валерьевна</t>
        </is>
      </c>
      <c r="E31" s="9" t="n">
        <v>0</v>
      </c>
      <c r="F31" s="10" t="n">
        <v>0</v>
      </c>
      <c r="G31" s="10" t="n">
        <v>0</v>
      </c>
      <c r="H31" s="10" t="n">
        <v>0</v>
      </c>
      <c r="I31" s="10" t="n">
        <v>0</v>
      </c>
      <c r="J31" s="10" t="n">
        <v>3.612903225806452</v>
      </c>
      <c r="K31" s="10">
        <f>I31-J31</f>
        <v/>
      </c>
      <c r="L31" s="10" t="n">
        <v>0</v>
      </c>
      <c r="M31" s="10" t="n">
        <v>5638.709677419355</v>
      </c>
      <c r="N31" s="11">
        <f>L31-M31</f>
        <v/>
      </c>
      <c r="O31" s="9" t="n">
        <v>0</v>
      </c>
      <c r="P31" s="10" t="n">
        <v>0</v>
      </c>
      <c r="Q31" s="10" t="n">
        <v>0</v>
      </c>
      <c r="R31" s="10" t="n">
        <v>0</v>
      </c>
      <c r="S31" s="10" t="n">
        <v>0</v>
      </c>
      <c r="T31" s="10" t="n">
        <v>25.29032258064516</v>
      </c>
      <c r="U31" s="10">
        <f>S31-T31</f>
        <v/>
      </c>
      <c r="V31" s="10" t="n">
        <v>0</v>
      </c>
      <c r="W31" s="10" t="n">
        <v>39470.96774193548</v>
      </c>
      <c r="X31" s="11">
        <f>V31-W31</f>
        <v/>
      </c>
      <c r="Y31" s="9" t="n">
        <v>0</v>
      </c>
      <c r="Z31" s="10" t="n">
        <v>0</v>
      </c>
      <c r="AA31" s="10" t="n">
        <v>0</v>
      </c>
      <c r="AB31" s="10" t="n">
        <v>0</v>
      </c>
      <c r="AC31" s="10" t="n">
        <v>0</v>
      </c>
      <c r="AD31" s="10" t="n">
        <v>25.29032258064516</v>
      </c>
      <c r="AE31" s="10">
        <f>AC31-AD31</f>
        <v/>
      </c>
      <c r="AF31" s="10" t="n">
        <v>0</v>
      </c>
      <c r="AG31" s="10" t="n">
        <v>39470.96774193548</v>
      </c>
      <c r="AH31" s="11">
        <f>AF31-AG31</f>
        <v/>
      </c>
      <c r="AI31" s="9" t="n">
        <v>0</v>
      </c>
      <c r="AJ31" s="10" t="n">
        <v>0</v>
      </c>
      <c r="AK31" s="10" t="n">
        <v>0</v>
      </c>
      <c r="AL31" s="10" t="n">
        <v>0</v>
      </c>
      <c r="AM31" s="10" t="n">
        <v>0</v>
      </c>
      <c r="AN31" s="10" t="n">
        <v>25.29032258064516</v>
      </c>
      <c r="AO31" s="10">
        <f>AM31-AN31</f>
        <v/>
      </c>
      <c r="AP31" s="10" t="n">
        <v>0</v>
      </c>
      <c r="AQ31" s="10" t="n">
        <v>39470.96774193548</v>
      </c>
      <c r="AR31" s="11">
        <f>AP31-AQ31</f>
        <v/>
      </c>
      <c r="AS31" s="9" t="n">
        <v>0</v>
      </c>
      <c r="AT31" s="10" t="n">
        <v>0</v>
      </c>
      <c r="AU31" s="10" t="n">
        <v>0</v>
      </c>
      <c r="AV31" s="10" t="n">
        <v>0</v>
      </c>
      <c r="AW31" s="10" t="n">
        <v>0</v>
      </c>
      <c r="AX31" s="10" t="n">
        <v>25.29032258064516</v>
      </c>
      <c r="AY31" s="10">
        <f>AW31-AX31</f>
        <v/>
      </c>
      <c r="AZ31" s="10" t="n">
        <v>0</v>
      </c>
      <c r="BA31" s="10" t="n">
        <v>39470.96774193548</v>
      </c>
      <c r="BB31" s="11">
        <f>AZ31-BA31</f>
        <v/>
      </c>
      <c r="BC31" s="9" t="n">
        <v>0</v>
      </c>
      <c r="BD31" s="10" t="n">
        <v>0</v>
      </c>
      <c r="BE31" s="10" t="n">
        <v>0</v>
      </c>
      <c r="BF31" s="10" t="n">
        <v>0</v>
      </c>
      <c r="BG31" s="10" t="n">
        <v>0</v>
      </c>
      <c r="BH31" s="10" t="n">
        <v>7.225806451612835</v>
      </c>
      <c r="BI31" s="10">
        <f>BG31-BH31</f>
        <v/>
      </c>
      <c r="BJ31" s="10" t="n">
        <v>0</v>
      </c>
      <c r="BK31" s="10" t="n">
        <v>11277.41935483883</v>
      </c>
      <c r="BL31" s="11">
        <f>BJ31-BK31</f>
        <v/>
      </c>
      <c r="BN31" s="10">
        <f>SUM(J31,T31,AD31,AN31,AX31,BH31)</f>
        <v/>
      </c>
      <c r="BO31" s="10">
        <f>SUM(I31,S31,AC31,AM31,AW31,BG31)</f>
        <v/>
      </c>
      <c r="BP31" s="10">
        <f>BO31-BN31</f>
        <v/>
      </c>
      <c r="BQ31" s="10">
        <f>SUM(M31,W31,AG31,AQ31,BA31,BK31)</f>
        <v/>
      </c>
      <c r="BR31" s="10">
        <f>SUM(L31,V31,AF31,AP31,AZ31,BJ31)</f>
        <v/>
      </c>
      <c r="BS31" s="10">
        <f>BR31-BQ31</f>
        <v/>
      </c>
      <c r="BT31" s="10">
        <f>IFERROR(BR31/31*31,0)</f>
        <v/>
      </c>
    </row>
    <row r="32">
      <c r="A32" s="8" t="n">
        <v>24</v>
      </c>
      <c r="B32" s="8" t="inlineStr">
        <is>
          <t>2026-03-21</t>
        </is>
      </c>
      <c r="C32" s="8" t="inlineStr">
        <is>
          <t>ПТ</t>
        </is>
      </c>
      <c r="D32" s="8" t="inlineStr">
        <is>
          <t>Унру Юлия Сергеевна</t>
        </is>
      </c>
      <c r="E32" s="9" t="n">
        <v>0</v>
      </c>
      <c r="F32" s="10" t="n">
        <v>0</v>
      </c>
      <c r="G32" s="10" t="n">
        <v>0</v>
      </c>
      <c r="H32" s="10" t="n">
        <v>0</v>
      </c>
      <c r="I32" s="10" t="n">
        <v>0</v>
      </c>
      <c r="J32" s="10" t="n">
        <v>0.8387096774193548</v>
      </c>
      <c r="K32" s="10">
        <f>I32-J32</f>
        <v/>
      </c>
      <c r="L32" s="10" t="n">
        <v>0</v>
      </c>
      <c r="M32" s="10" t="n">
        <v>1112.903225806451</v>
      </c>
      <c r="N32" s="11">
        <f>L32-M32</f>
        <v/>
      </c>
      <c r="O32" s="9" t="n">
        <v>0</v>
      </c>
      <c r="P32" s="10" t="n">
        <v>0</v>
      </c>
      <c r="Q32" s="10" t="n">
        <v>0</v>
      </c>
      <c r="R32" s="10" t="n">
        <v>0</v>
      </c>
      <c r="S32" s="10" t="n">
        <v>0</v>
      </c>
      <c r="T32" s="10" t="n">
        <v>5.870967741935484</v>
      </c>
      <c r="U32" s="10">
        <f>S32-T32</f>
        <v/>
      </c>
      <c r="V32" s="10" t="n">
        <v>0</v>
      </c>
      <c r="W32" s="10" t="n">
        <v>7790.322580645161</v>
      </c>
      <c r="X32" s="11">
        <f>V32-W32</f>
        <v/>
      </c>
      <c r="Y32" s="9" t="n">
        <v>0</v>
      </c>
      <c r="Z32" s="10" t="n">
        <v>0</v>
      </c>
      <c r="AA32" s="10" t="n">
        <v>0</v>
      </c>
      <c r="AB32" s="10" t="n">
        <v>0</v>
      </c>
      <c r="AC32" s="10" t="n">
        <v>0</v>
      </c>
      <c r="AD32" s="10" t="n">
        <v>5.870967741935484</v>
      </c>
      <c r="AE32" s="10">
        <f>AC32-AD32</f>
        <v/>
      </c>
      <c r="AF32" s="10" t="n">
        <v>0</v>
      </c>
      <c r="AG32" s="10" t="n">
        <v>7790.322580645161</v>
      </c>
      <c r="AH32" s="11">
        <f>AF32-AG32</f>
        <v/>
      </c>
      <c r="AI32" s="9" t="n">
        <v>0</v>
      </c>
      <c r="AJ32" s="10" t="n">
        <v>0</v>
      </c>
      <c r="AK32" s="10" t="n">
        <v>0</v>
      </c>
      <c r="AL32" s="10" t="n">
        <v>0</v>
      </c>
      <c r="AM32" s="10" t="n">
        <v>0</v>
      </c>
      <c r="AN32" s="10" t="n">
        <v>5.870967741935484</v>
      </c>
      <c r="AO32" s="10">
        <f>AM32-AN32</f>
        <v/>
      </c>
      <c r="AP32" s="10" t="n">
        <v>0</v>
      </c>
      <c r="AQ32" s="10" t="n">
        <v>7790.322580645161</v>
      </c>
      <c r="AR32" s="11">
        <f>AP32-AQ32</f>
        <v/>
      </c>
      <c r="AS32" s="9" t="n">
        <v>0</v>
      </c>
      <c r="AT32" s="10" t="n">
        <v>0</v>
      </c>
      <c r="AU32" s="10" t="n">
        <v>0</v>
      </c>
      <c r="AV32" s="10" t="n">
        <v>0</v>
      </c>
      <c r="AW32" s="10" t="n">
        <v>0</v>
      </c>
      <c r="AX32" s="10" t="n">
        <v>5.870967741935484</v>
      </c>
      <c r="AY32" s="10">
        <f>AW32-AX32</f>
        <v/>
      </c>
      <c r="AZ32" s="10" t="n">
        <v>0</v>
      </c>
      <c r="BA32" s="10" t="n">
        <v>7790.322580645161</v>
      </c>
      <c r="BB32" s="11">
        <f>AZ32-BA32</f>
        <v/>
      </c>
      <c r="BC32" s="9" t="n">
        <v>0</v>
      </c>
      <c r="BD32" s="10" t="n">
        <v>0</v>
      </c>
      <c r="BE32" s="10" t="n">
        <v>0</v>
      </c>
      <c r="BF32" s="10" t="n">
        <v>0</v>
      </c>
      <c r="BG32" s="10" t="n">
        <v>0</v>
      </c>
      <c r="BH32" s="10" t="n">
        <v>1.677419354838694</v>
      </c>
      <c r="BI32" s="10">
        <f>BG32-BH32</f>
        <v/>
      </c>
      <c r="BJ32" s="10" t="n">
        <v>0</v>
      </c>
      <c r="BK32" s="10" t="n">
        <v>2225.806451612927</v>
      </c>
      <c r="BL32" s="11">
        <f>BJ32-BK32</f>
        <v/>
      </c>
      <c r="BN32" s="10">
        <f>SUM(J32,T32,AD32,AN32,AX32,BH32)</f>
        <v/>
      </c>
      <c r="BO32" s="10">
        <f>SUM(I32,S32,AC32,AM32,AW32,BG32)</f>
        <v/>
      </c>
      <c r="BP32" s="10">
        <f>BO32-BN32</f>
        <v/>
      </c>
      <c r="BQ32" s="10">
        <f>SUM(M32,W32,AG32,AQ32,BA32,BK32)</f>
        <v/>
      </c>
      <c r="BR32" s="10">
        <f>SUM(L32,V32,AF32,AP32,AZ32,BJ32)</f>
        <v/>
      </c>
      <c r="BS32" s="10">
        <f>BR32-BQ32</f>
        <v/>
      </c>
      <c r="BT32" s="10">
        <f>IFERROR(BR32/31*31,0)</f>
        <v/>
      </c>
    </row>
    <row r="33">
      <c r="A33" s="7" t="n"/>
      <c r="B33" s="7" t="n"/>
      <c r="C33" s="7" t="n"/>
      <c r="D33" s="7" t="inlineStr">
        <is>
          <t>Итого ТРЕНАЖЕРНЫЙ ЗАЛ</t>
        </is>
      </c>
      <c r="E33" s="12">
        <f>SUM(E14:E32)</f>
        <v/>
      </c>
      <c r="F33" s="13">
        <f>SUM(F14:F32)</f>
        <v/>
      </c>
      <c r="G33" s="13">
        <f>SUM(G14:G32)</f>
        <v/>
      </c>
      <c r="H33" s="13">
        <f>SUM(H14:H32)</f>
        <v/>
      </c>
      <c r="I33" s="13">
        <f>SUM(I14:I32)</f>
        <v/>
      </c>
      <c r="J33" s="13">
        <f>SUM(J14:J32)</f>
        <v/>
      </c>
      <c r="K33" s="13">
        <f>SUM(K14:K32)</f>
        <v/>
      </c>
      <c r="L33" s="13">
        <f>SUM(L14:L32)</f>
        <v/>
      </c>
      <c r="M33" s="13">
        <f>SUM(M14:M32)</f>
        <v/>
      </c>
      <c r="N33" s="14">
        <f>SUM(N14:N32)</f>
        <v/>
      </c>
      <c r="O33" s="12">
        <f>SUM(O14:O32)</f>
        <v/>
      </c>
      <c r="P33" s="13">
        <f>SUM(P14:P32)</f>
        <v/>
      </c>
      <c r="Q33" s="13">
        <f>SUM(Q14:Q32)</f>
        <v/>
      </c>
      <c r="R33" s="13">
        <f>SUM(R14:R32)</f>
        <v/>
      </c>
      <c r="S33" s="13">
        <f>SUM(S14:S32)</f>
        <v/>
      </c>
      <c r="T33" s="13">
        <f>SUM(T14:T32)</f>
        <v/>
      </c>
      <c r="U33" s="13">
        <f>SUM(U14:U32)</f>
        <v/>
      </c>
      <c r="V33" s="13">
        <f>SUM(V14:V32)</f>
        <v/>
      </c>
      <c r="W33" s="13">
        <f>SUM(W14:W32)</f>
        <v/>
      </c>
      <c r="X33" s="14">
        <f>SUM(X14:X32)</f>
        <v/>
      </c>
      <c r="Y33" s="12">
        <f>SUM(Y14:Y32)</f>
        <v/>
      </c>
      <c r="Z33" s="13">
        <f>SUM(Z14:Z32)</f>
        <v/>
      </c>
      <c r="AA33" s="13">
        <f>SUM(AA14:AA32)</f>
        <v/>
      </c>
      <c r="AB33" s="13">
        <f>SUM(AB14:AB32)</f>
        <v/>
      </c>
      <c r="AC33" s="13">
        <f>SUM(AC14:AC32)</f>
        <v/>
      </c>
      <c r="AD33" s="13">
        <f>SUM(AD14:AD32)</f>
        <v/>
      </c>
      <c r="AE33" s="13">
        <f>SUM(AE14:AE32)</f>
        <v/>
      </c>
      <c r="AF33" s="13">
        <f>SUM(AF14:AF32)</f>
        <v/>
      </c>
      <c r="AG33" s="13">
        <f>SUM(AG14:AG32)</f>
        <v/>
      </c>
      <c r="AH33" s="14">
        <f>SUM(AH14:AH32)</f>
        <v/>
      </c>
      <c r="AI33" s="12">
        <f>SUM(AI14:AI32)</f>
        <v/>
      </c>
      <c r="AJ33" s="13">
        <f>SUM(AJ14:AJ32)</f>
        <v/>
      </c>
      <c r="AK33" s="13">
        <f>SUM(AK14:AK32)</f>
        <v/>
      </c>
      <c r="AL33" s="13">
        <f>SUM(AL14:AL32)</f>
        <v/>
      </c>
      <c r="AM33" s="13">
        <f>SUM(AM14:AM32)</f>
        <v/>
      </c>
      <c r="AN33" s="13">
        <f>SUM(AN14:AN32)</f>
        <v/>
      </c>
      <c r="AO33" s="13">
        <f>SUM(AO14:AO32)</f>
        <v/>
      </c>
      <c r="AP33" s="13">
        <f>SUM(AP14:AP32)</f>
        <v/>
      </c>
      <c r="AQ33" s="13">
        <f>SUM(AQ14:AQ32)</f>
        <v/>
      </c>
      <c r="AR33" s="14">
        <f>SUM(AR14:AR32)</f>
        <v/>
      </c>
      <c r="AS33" s="12">
        <f>SUM(AS14:AS32)</f>
        <v/>
      </c>
      <c r="AT33" s="13">
        <f>SUM(AT14:AT32)</f>
        <v/>
      </c>
      <c r="AU33" s="13">
        <f>SUM(AU14:AU32)</f>
        <v/>
      </c>
      <c r="AV33" s="13">
        <f>SUM(AV14:AV32)</f>
        <v/>
      </c>
      <c r="AW33" s="13">
        <f>SUM(AW14:AW32)</f>
        <v/>
      </c>
      <c r="AX33" s="13">
        <f>SUM(AX14:AX32)</f>
        <v/>
      </c>
      <c r="AY33" s="13">
        <f>SUM(AY14:AY32)</f>
        <v/>
      </c>
      <c r="AZ33" s="13">
        <f>SUM(AZ14:AZ32)</f>
        <v/>
      </c>
      <c r="BA33" s="13">
        <f>SUM(BA14:BA32)</f>
        <v/>
      </c>
      <c r="BB33" s="14">
        <f>SUM(BB14:BB32)</f>
        <v/>
      </c>
      <c r="BC33" s="12">
        <f>SUM(BC14:BC32)</f>
        <v/>
      </c>
      <c r="BD33" s="13">
        <f>SUM(BD14:BD32)</f>
        <v/>
      </c>
      <c r="BE33" s="13">
        <f>SUM(BE14:BE32)</f>
        <v/>
      </c>
      <c r="BF33" s="13">
        <f>SUM(BF14:BF32)</f>
        <v/>
      </c>
      <c r="BG33" s="13">
        <f>SUM(BG14:BG32)</f>
        <v/>
      </c>
      <c r="BH33" s="13">
        <f>SUM(BH14:BH32)</f>
        <v/>
      </c>
      <c r="BI33" s="13">
        <f>SUM(BI14:BI32)</f>
        <v/>
      </c>
      <c r="BJ33" s="13">
        <f>SUM(BJ14:BJ32)</f>
        <v/>
      </c>
      <c r="BK33" s="13">
        <f>SUM(BK14:BK32)</f>
        <v/>
      </c>
      <c r="BL33" s="14">
        <f>SUM(BL14:BL32)</f>
        <v/>
      </c>
      <c r="BM33" s="7">
        <f>SUM(BM14:BM32)</f>
        <v/>
      </c>
      <c r="BN33" s="13">
        <f>SUM(BN14:BN32)</f>
        <v/>
      </c>
      <c r="BO33" s="13">
        <f>SUM(BO14:BO32)</f>
        <v/>
      </c>
      <c r="BP33" s="13">
        <f>BO33-BN33</f>
        <v/>
      </c>
      <c r="BQ33" s="13">
        <f>SUM(BQ14:BQ32)</f>
        <v/>
      </c>
      <c r="BR33" s="13">
        <f>SUM(BR14:BR32)</f>
        <v/>
      </c>
      <c r="BS33" s="13">
        <f>BR33-BQ33</f>
        <v/>
      </c>
      <c r="BT33" s="13">
        <f>IFERROR(BR33/31*31,0)</f>
        <v/>
      </c>
    </row>
    <row r="35">
      <c r="A35" s="7" t="n"/>
      <c r="B35" s="7" t="n"/>
      <c r="C35" s="7" t="n"/>
      <c r="D35" s="7" t="inlineStr">
        <is>
          <t>ГРУППОВЫЕ ПРОГРАММЫ</t>
        </is>
      </c>
      <c r="E35" s="7" t="n"/>
      <c r="F35" s="7" t="n"/>
      <c r="G35" s="7" t="n"/>
      <c r="H35" s="7" t="n"/>
      <c r="I35" s="7" t="n"/>
      <c r="J35" s="7" t="n"/>
      <c r="K35" s="7" t="n"/>
      <c r="L35" s="7" t="n"/>
      <c r="M35" s="7" t="n"/>
      <c r="N35" s="7" t="n"/>
      <c r="O35" s="7" t="n"/>
      <c r="P35" s="7" t="n"/>
      <c r="Q35" s="7" t="n"/>
      <c r="R35" s="7" t="n"/>
      <c r="S35" s="7" t="n"/>
      <c r="T35" s="7" t="n"/>
      <c r="U35" s="7" t="n"/>
      <c r="V35" s="7" t="n"/>
      <c r="W35" s="7" t="n"/>
      <c r="X35" s="7" t="n"/>
      <c r="Y35" s="7" t="n"/>
      <c r="Z35" s="7" t="n"/>
      <c r="AA35" s="7" t="n"/>
      <c r="AB35" s="7" t="n"/>
      <c r="AC35" s="7" t="n"/>
      <c r="AD35" s="7" t="n"/>
      <c r="AE35" s="7" t="n"/>
      <c r="AF35" s="7" t="n"/>
      <c r="AG35" s="7" t="n"/>
      <c r="AH35" s="7" t="n"/>
      <c r="AI35" s="7" t="n"/>
      <c r="AJ35" s="7" t="n"/>
      <c r="AK35" s="7" t="n"/>
      <c r="AL35" s="7" t="n"/>
      <c r="AM35" s="7" t="n"/>
      <c r="AN35" s="7" t="n"/>
      <c r="AO35" s="7" t="n"/>
      <c r="AP35" s="7" t="n"/>
      <c r="AQ35" s="7" t="n"/>
      <c r="AR35" s="7" t="n"/>
      <c r="AS35" s="7" t="n"/>
      <c r="AT35" s="7" t="n"/>
      <c r="AU35" s="7" t="n"/>
      <c r="AV35" s="7" t="n"/>
      <c r="AW35" s="7" t="n"/>
      <c r="AX35" s="7" t="n"/>
      <c r="AY35" s="7" t="n"/>
      <c r="AZ35" s="7" t="n"/>
      <c r="BA35" s="7" t="n"/>
      <c r="BB35" s="7" t="n"/>
      <c r="BC35" s="7" t="n"/>
      <c r="BD35" s="7" t="n"/>
      <c r="BE35" s="7" t="n"/>
      <c r="BF35" s="7" t="n"/>
      <c r="BG35" s="7" t="n"/>
      <c r="BH35" s="7" t="n"/>
      <c r="BI35" s="7" t="n"/>
      <c r="BJ35" s="7" t="n"/>
      <c r="BK35" s="7" t="n"/>
      <c r="BL35" s="7" t="n"/>
      <c r="BM35" s="7" t="n"/>
      <c r="BN35" s="7" t="n"/>
      <c r="BO35" s="7" t="n"/>
      <c r="BP35" s="7" t="n"/>
      <c r="BQ35" s="7" t="n"/>
      <c r="BR35" s="7" t="n"/>
      <c r="BS35" s="7" t="n"/>
      <c r="BT35" s="7" t="n"/>
    </row>
    <row r="36">
      <c r="A36" s="8" t="n">
        <v>25</v>
      </c>
      <c r="B36" s="8" t="inlineStr">
        <is>
          <t>2026-03-21</t>
        </is>
      </c>
      <c r="C36" s="8" t="inlineStr">
        <is>
          <t>ПТ</t>
        </is>
      </c>
      <c r="D36" s="8" t="inlineStr">
        <is>
          <t>Гудаева Василиса Владимировна</t>
        </is>
      </c>
      <c r="E36" s="9" t="n">
        <v>0</v>
      </c>
      <c r="F36" s="10" t="n">
        <v>0</v>
      </c>
      <c r="G36" s="10" t="n">
        <v>0</v>
      </c>
      <c r="H36" s="10" t="n">
        <v>0</v>
      </c>
      <c r="I36" s="10" t="n">
        <v>0</v>
      </c>
      <c r="J36" s="10" t="n">
        <v>0.5483870967741935</v>
      </c>
      <c r="K36" s="10">
        <f>I36-J36</f>
        <v/>
      </c>
      <c r="L36" s="10" t="n">
        <v>0</v>
      </c>
      <c r="M36" s="10" t="n">
        <v>987.0967741935484</v>
      </c>
      <c r="N36" s="11">
        <f>L36-M36</f>
        <v/>
      </c>
      <c r="O36" s="9" t="n">
        <v>0</v>
      </c>
      <c r="P36" s="10" t="n">
        <v>0</v>
      </c>
      <c r="Q36" s="10" t="n">
        <v>0</v>
      </c>
      <c r="R36" s="10" t="n">
        <v>0</v>
      </c>
      <c r="S36" s="10" t="n">
        <v>0</v>
      </c>
      <c r="T36" s="10" t="n">
        <v>3.838709677419355</v>
      </c>
      <c r="U36" s="10">
        <f>S36-T36</f>
        <v/>
      </c>
      <c r="V36" s="10" t="n">
        <v>0</v>
      </c>
      <c r="W36" s="10" t="n">
        <v>6909.677419354838</v>
      </c>
      <c r="X36" s="11">
        <f>V36-W36</f>
        <v/>
      </c>
      <c r="Y36" s="9" t="n">
        <v>0</v>
      </c>
      <c r="Z36" s="10" t="n">
        <v>0</v>
      </c>
      <c r="AA36" s="10" t="n">
        <v>0</v>
      </c>
      <c r="AB36" s="10" t="n">
        <v>0</v>
      </c>
      <c r="AC36" s="10" t="n">
        <v>0</v>
      </c>
      <c r="AD36" s="10" t="n">
        <v>3.838709677419355</v>
      </c>
      <c r="AE36" s="10">
        <f>AC36-AD36</f>
        <v/>
      </c>
      <c r="AF36" s="10" t="n">
        <v>0</v>
      </c>
      <c r="AG36" s="10" t="n">
        <v>6909.677419354838</v>
      </c>
      <c r="AH36" s="11">
        <f>AF36-AG36</f>
        <v/>
      </c>
      <c r="AI36" s="9" t="n">
        <v>0</v>
      </c>
      <c r="AJ36" s="10" t="n">
        <v>0</v>
      </c>
      <c r="AK36" s="10" t="n">
        <v>0</v>
      </c>
      <c r="AL36" s="10" t="n">
        <v>0</v>
      </c>
      <c r="AM36" s="10" t="n">
        <v>0</v>
      </c>
      <c r="AN36" s="10" t="n">
        <v>3.838709677419355</v>
      </c>
      <c r="AO36" s="10">
        <f>AM36-AN36</f>
        <v/>
      </c>
      <c r="AP36" s="10" t="n">
        <v>0</v>
      </c>
      <c r="AQ36" s="10" t="n">
        <v>6909.677419354838</v>
      </c>
      <c r="AR36" s="11">
        <f>AP36-AQ36</f>
        <v/>
      </c>
      <c r="AS36" s="9" t="n">
        <v>0</v>
      </c>
      <c r="AT36" s="10" t="n">
        <v>0</v>
      </c>
      <c r="AU36" s="10" t="n">
        <v>0</v>
      </c>
      <c r="AV36" s="10" t="n">
        <v>0</v>
      </c>
      <c r="AW36" s="10" t="n">
        <v>0</v>
      </c>
      <c r="AX36" s="10" t="n">
        <v>3.838709677419355</v>
      </c>
      <c r="AY36" s="10">
        <f>AW36-AX36</f>
        <v/>
      </c>
      <c r="AZ36" s="10" t="n">
        <v>0</v>
      </c>
      <c r="BA36" s="10" t="n">
        <v>6909.677419354838</v>
      </c>
      <c r="BB36" s="11">
        <f>AZ36-BA36</f>
        <v/>
      </c>
      <c r="BC36" s="9" t="n">
        <v>0</v>
      </c>
      <c r="BD36" s="10" t="n">
        <v>0</v>
      </c>
      <c r="BE36" s="10" t="n">
        <v>0</v>
      </c>
      <c r="BF36" s="10" t="n">
        <v>0</v>
      </c>
      <c r="BG36" s="10" t="n">
        <v>0</v>
      </c>
      <c r="BH36" s="10" t="n">
        <v>1.096774193548377</v>
      </c>
      <c r="BI36" s="10">
        <f>BG36-BH36</f>
        <v/>
      </c>
      <c r="BJ36" s="10" t="n">
        <v>0</v>
      </c>
      <c r="BK36" s="10" t="n">
        <v>1974.193548387118</v>
      </c>
      <c r="BL36" s="11">
        <f>BJ36-BK36</f>
        <v/>
      </c>
      <c r="BN36" s="10">
        <f>SUM(J36,T36,AD36,AN36,AX36,BH36)</f>
        <v/>
      </c>
      <c r="BO36" s="10">
        <f>SUM(I36,S36,AC36,AM36,AW36,BG36)</f>
        <v/>
      </c>
      <c r="BP36" s="10">
        <f>BO36-BN36</f>
        <v/>
      </c>
      <c r="BQ36" s="10">
        <f>SUM(M36,W36,AG36,AQ36,BA36,BK36)</f>
        <v/>
      </c>
      <c r="BR36" s="10">
        <f>SUM(L36,V36,AF36,AP36,AZ36,BJ36)</f>
        <v/>
      </c>
      <c r="BS36" s="10">
        <f>BR36-BQ36</f>
        <v/>
      </c>
      <c r="BT36" s="10">
        <f>IFERROR(BR36/31*31,0)</f>
        <v/>
      </c>
    </row>
    <row r="37">
      <c r="A37" s="8" t="n">
        <v>26</v>
      </c>
      <c r="B37" s="8" t="inlineStr">
        <is>
          <t>2026-03-21</t>
        </is>
      </c>
      <c r="C37" s="8" t="inlineStr">
        <is>
          <t>ПТ</t>
        </is>
      </c>
      <c r="D37" s="8" t="inlineStr">
        <is>
          <t>Колдунова Елена Владимировна</t>
        </is>
      </c>
      <c r="E37" s="9" t="n">
        <v>0</v>
      </c>
      <c r="F37" s="10" t="n">
        <v>0</v>
      </c>
      <c r="G37" s="10" t="n">
        <v>0</v>
      </c>
      <c r="H37" s="10" t="n">
        <v>0</v>
      </c>
      <c r="I37" s="10" t="n">
        <v>0</v>
      </c>
      <c r="J37" s="10" t="n">
        <v>4.67741935483871</v>
      </c>
      <c r="K37" s="10">
        <f>I37-J37</f>
        <v/>
      </c>
      <c r="L37" s="10" t="n">
        <v>0</v>
      </c>
      <c r="M37" s="10" t="n">
        <v>6564.516129032258</v>
      </c>
      <c r="N37" s="11">
        <f>L37-M37</f>
        <v/>
      </c>
      <c r="O37" s="9" t="n">
        <v>0</v>
      </c>
      <c r="P37" s="10" t="n">
        <v>0</v>
      </c>
      <c r="Q37" s="10" t="n">
        <v>0</v>
      </c>
      <c r="R37" s="10" t="n">
        <v>0</v>
      </c>
      <c r="S37" s="10" t="n">
        <v>0</v>
      </c>
      <c r="T37" s="10" t="n">
        <v>32.74193548387097</v>
      </c>
      <c r="U37" s="10">
        <f>S37-T37</f>
        <v/>
      </c>
      <c r="V37" s="10" t="n">
        <v>0</v>
      </c>
      <c r="W37" s="10" t="n">
        <v>45951.6129032258</v>
      </c>
      <c r="X37" s="11">
        <f>V37-W37</f>
        <v/>
      </c>
      <c r="Y37" s="9" t="n">
        <v>0</v>
      </c>
      <c r="Z37" s="10" t="n">
        <v>0</v>
      </c>
      <c r="AA37" s="10" t="n">
        <v>0</v>
      </c>
      <c r="AB37" s="10" t="n">
        <v>0</v>
      </c>
      <c r="AC37" s="10" t="n">
        <v>0</v>
      </c>
      <c r="AD37" s="10" t="n">
        <v>32.74193548387097</v>
      </c>
      <c r="AE37" s="10">
        <f>AC37-AD37</f>
        <v/>
      </c>
      <c r="AF37" s="10" t="n">
        <v>0</v>
      </c>
      <c r="AG37" s="10" t="n">
        <v>45951.6129032258</v>
      </c>
      <c r="AH37" s="11">
        <f>AF37-AG37</f>
        <v/>
      </c>
      <c r="AI37" s="9" t="n">
        <v>0</v>
      </c>
      <c r="AJ37" s="10" t="n">
        <v>0</v>
      </c>
      <c r="AK37" s="10" t="n">
        <v>0</v>
      </c>
      <c r="AL37" s="10" t="n">
        <v>0</v>
      </c>
      <c r="AM37" s="10" t="n">
        <v>0</v>
      </c>
      <c r="AN37" s="10" t="n">
        <v>32.74193548387097</v>
      </c>
      <c r="AO37" s="10">
        <f>AM37-AN37</f>
        <v/>
      </c>
      <c r="AP37" s="10" t="n">
        <v>0</v>
      </c>
      <c r="AQ37" s="10" t="n">
        <v>45951.6129032258</v>
      </c>
      <c r="AR37" s="11">
        <f>AP37-AQ37</f>
        <v/>
      </c>
      <c r="AS37" s="9" t="n">
        <v>1</v>
      </c>
      <c r="AT37" s="10" t="n">
        <v>2</v>
      </c>
      <c r="AU37" s="10" t="n">
        <v>3</v>
      </c>
      <c r="AV37" s="10" t="n">
        <v>0</v>
      </c>
      <c r="AW37" s="10" t="n">
        <v>6</v>
      </c>
      <c r="AX37" s="10" t="n">
        <v>32.74193548387097</v>
      </c>
      <c r="AY37" s="10">
        <f>AW37-AX37</f>
        <v/>
      </c>
      <c r="AZ37" s="10" t="n">
        <v>3950</v>
      </c>
      <c r="BA37" s="10" t="n">
        <v>45951.6129032258</v>
      </c>
      <c r="BB37" s="11">
        <f>AZ37-BA37</f>
        <v/>
      </c>
      <c r="BC37" s="9" t="n">
        <v>1</v>
      </c>
      <c r="BD37" s="10" t="n">
        <v>3</v>
      </c>
      <c r="BE37" s="10" t="n">
        <v>3</v>
      </c>
      <c r="BF37" s="10" t="n">
        <v>0</v>
      </c>
      <c r="BG37" s="10" t="n">
        <v>7</v>
      </c>
      <c r="BH37" s="10" t="n">
        <v>9.354838709677331</v>
      </c>
      <c r="BI37" s="10">
        <f>BG37-BH37</f>
        <v/>
      </c>
      <c r="BJ37" s="10" t="n">
        <v>4791</v>
      </c>
      <c r="BK37" s="10" t="n">
        <v>13129.03225806465</v>
      </c>
      <c r="BL37" s="11">
        <f>BJ37-BK37</f>
        <v/>
      </c>
      <c r="BN37" s="10">
        <f>SUM(J37,T37,AD37,AN37,AX37,BH37)</f>
        <v/>
      </c>
      <c r="BO37" s="10">
        <f>SUM(I37,S37,AC37,AM37,AW37,BG37)</f>
        <v/>
      </c>
      <c r="BP37" s="10">
        <f>BO37-BN37</f>
        <v/>
      </c>
      <c r="BQ37" s="10">
        <f>SUM(M37,W37,AG37,AQ37,BA37,BK37)</f>
        <v/>
      </c>
      <c r="BR37" s="10">
        <f>SUM(L37,V37,AF37,AP37,AZ37,BJ37)</f>
        <v/>
      </c>
      <c r="BS37" s="10">
        <f>BR37-BQ37</f>
        <v/>
      </c>
      <c r="BT37" s="10">
        <f>IFERROR(BR37/31*31,0)</f>
        <v/>
      </c>
    </row>
    <row r="38">
      <c r="A38" s="8" t="n">
        <v>27</v>
      </c>
      <c r="B38" s="8" t="inlineStr">
        <is>
          <t>2026-03-21</t>
        </is>
      </c>
      <c r="C38" s="8" t="inlineStr">
        <is>
          <t>ПТ</t>
        </is>
      </c>
      <c r="D38" s="8" t="inlineStr">
        <is>
          <t>Назарова Анастасия Владимировна</t>
        </is>
      </c>
      <c r="E38" s="9" t="n">
        <v>0</v>
      </c>
      <c r="F38" s="10" t="n">
        <v>0</v>
      </c>
      <c r="G38" s="10" t="n">
        <v>0</v>
      </c>
      <c r="H38" s="10" t="n">
        <v>0</v>
      </c>
      <c r="I38" s="10" t="n">
        <v>0</v>
      </c>
      <c r="J38" s="10" t="n">
        <v>0</v>
      </c>
      <c r="K38" s="10">
        <f>I38-J38</f>
        <v/>
      </c>
      <c r="L38" s="10" t="n">
        <v>0</v>
      </c>
      <c r="M38" s="10" t="n">
        <v>0</v>
      </c>
      <c r="N38" s="11">
        <f>L38-M38</f>
        <v/>
      </c>
      <c r="O38" s="9" t="n">
        <v>0</v>
      </c>
      <c r="P38" s="10" t="n">
        <v>0</v>
      </c>
      <c r="Q38" s="10" t="n">
        <v>0</v>
      </c>
      <c r="R38" s="10" t="n">
        <v>0</v>
      </c>
      <c r="S38" s="10" t="n">
        <v>0</v>
      </c>
      <c r="T38" s="10" t="n">
        <v>0</v>
      </c>
      <c r="U38" s="10">
        <f>S38-T38</f>
        <v/>
      </c>
      <c r="V38" s="10" t="n">
        <v>0</v>
      </c>
      <c r="W38" s="10" t="n">
        <v>0</v>
      </c>
      <c r="X38" s="11">
        <f>V38-W38</f>
        <v/>
      </c>
      <c r="Y38" s="9" t="n">
        <v>0</v>
      </c>
      <c r="Z38" s="10" t="n">
        <v>0</v>
      </c>
      <c r="AA38" s="10" t="n">
        <v>0</v>
      </c>
      <c r="AB38" s="10" t="n">
        <v>0</v>
      </c>
      <c r="AC38" s="10" t="n">
        <v>0</v>
      </c>
      <c r="AD38" s="10" t="n">
        <v>0</v>
      </c>
      <c r="AE38" s="10">
        <f>AC38-AD38</f>
        <v/>
      </c>
      <c r="AF38" s="10" t="n">
        <v>0</v>
      </c>
      <c r="AG38" s="10" t="n">
        <v>0</v>
      </c>
      <c r="AH38" s="11">
        <f>AF38-AG38</f>
        <v/>
      </c>
      <c r="AI38" s="9" t="n">
        <v>0</v>
      </c>
      <c r="AJ38" s="10" t="n">
        <v>0</v>
      </c>
      <c r="AK38" s="10" t="n">
        <v>0</v>
      </c>
      <c r="AL38" s="10" t="n">
        <v>0</v>
      </c>
      <c r="AM38" s="10" t="n">
        <v>0</v>
      </c>
      <c r="AN38" s="10" t="n">
        <v>0</v>
      </c>
      <c r="AO38" s="10">
        <f>AM38-AN38</f>
        <v/>
      </c>
      <c r="AP38" s="10" t="n">
        <v>0</v>
      </c>
      <c r="AQ38" s="10" t="n">
        <v>0</v>
      </c>
      <c r="AR38" s="11">
        <f>AP38-AQ38</f>
        <v/>
      </c>
      <c r="AS38" s="9" t="n">
        <v>0</v>
      </c>
      <c r="AT38" s="10" t="n">
        <v>0</v>
      </c>
      <c r="AU38" s="10" t="n">
        <v>0</v>
      </c>
      <c r="AV38" s="10" t="n">
        <v>0</v>
      </c>
      <c r="AW38" s="10" t="n">
        <v>0</v>
      </c>
      <c r="AX38" s="10" t="n">
        <v>0</v>
      </c>
      <c r="AY38" s="10">
        <f>AW38-AX38</f>
        <v/>
      </c>
      <c r="AZ38" s="10" t="n">
        <v>0</v>
      </c>
      <c r="BA38" s="10" t="n">
        <v>0</v>
      </c>
      <c r="BB38" s="11">
        <f>AZ38-BA38</f>
        <v/>
      </c>
      <c r="BC38" s="9" t="n">
        <v>0</v>
      </c>
      <c r="BD38" s="10" t="n">
        <v>0</v>
      </c>
      <c r="BE38" s="10" t="n">
        <v>0</v>
      </c>
      <c r="BF38" s="10" t="n">
        <v>0</v>
      </c>
      <c r="BG38" s="10" t="n">
        <v>0</v>
      </c>
      <c r="BH38" s="10" t="n">
        <v>0</v>
      </c>
      <c r="BI38" s="10">
        <f>BG38-BH38</f>
        <v/>
      </c>
      <c r="BJ38" s="10" t="n">
        <v>0</v>
      </c>
      <c r="BK38" s="10" t="n">
        <v>0</v>
      </c>
      <c r="BL38" s="11">
        <f>BJ38-BK38</f>
        <v/>
      </c>
      <c r="BN38" s="10">
        <f>SUM(J38,T38,AD38,AN38,AX38,BH38)</f>
        <v/>
      </c>
      <c r="BO38" s="10">
        <f>SUM(I38,S38,AC38,AM38,AW38,BG38)</f>
        <v/>
      </c>
      <c r="BP38" s="10">
        <f>BO38-BN38</f>
        <v/>
      </c>
      <c r="BQ38" s="10">
        <f>SUM(M38,W38,AG38,AQ38,BA38,BK38)</f>
        <v/>
      </c>
      <c r="BR38" s="10">
        <f>SUM(L38,V38,AF38,AP38,AZ38,BJ38)</f>
        <v/>
      </c>
      <c r="BS38" s="10">
        <f>BR38-BQ38</f>
        <v/>
      </c>
      <c r="BT38" s="10">
        <f>IFERROR(BR38/31*31,0)</f>
        <v/>
      </c>
    </row>
    <row r="39">
      <c r="A39" s="8" t="n">
        <v>28</v>
      </c>
      <c r="B39" s="8" t="inlineStr">
        <is>
          <t>2026-03-21</t>
        </is>
      </c>
      <c r="C39" s="8" t="inlineStr">
        <is>
          <t>ПТ</t>
        </is>
      </c>
      <c r="D39" s="8" t="inlineStr">
        <is>
          <t>Нигамедзянова Милена Маратовна</t>
        </is>
      </c>
      <c r="E39" s="9" t="n">
        <v>0</v>
      </c>
      <c r="F39" s="10" t="n">
        <v>0</v>
      </c>
      <c r="G39" s="10" t="n">
        <v>0</v>
      </c>
      <c r="H39" s="10" t="n">
        <v>0</v>
      </c>
      <c r="I39" s="10" t="n">
        <v>0</v>
      </c>
      <c r="J39" s="10" t="n">
        <v>2.193548387096774</v>
      </c>
      <c r="K39" s="10">
        <f>I39-J39</f>
        <v/>
      </c>
      <c r="L39" s="10" t="n">
        <v>0</v>
      </c>
      <c r="M39" s="10" t="n">
        <v>3129.032258064516</v>
      </c>
      <c r="N39" s="11">
        <f>L39-M39</f>
        <v/>
      </c>
      <c r="O39" s="9" t="n">
        <v>0</v>
      </c>
      <c r="P39" s="10" t="n">
        <v>0</v>
      </c>
      <c r="Q39" s="10" t="n">
        <v>0</v>
      </c>
      <c r="R39" s="10" t="n">
        <v>0</v>
      </c>
      <c r="S39" s="10" t="n">
        <v>0</v>
      </c>
      <c r="T39" s="10" t="n">
        <v>15.35483870967742</v>
      </c>
      <c r="U39" s="10">
        <f>S39-T39</f>
        <v/>
      </c>
      <c r="V39" s="10" t="n">
        <v>0</v>
      </c>
      <c r="W39" s="10" t="n">
        <v>21903.22580645161</v>
      </c>
      <c r="X39" s="11">
        <f>V39-W39</f>
        <v/>
      </c>
      <c r="Y39" s="9" t="n">
        <v>0</v>
      </c>
      <c r="Z39" s="10" t="n">
        <v>0</v>
      </c>
      <c r="AA39" s="10" t="n">
        <v>0</v>
      </c>
      <c r="AB39" s="10" t="n">
        <v>0</v>
      </c>
      <c r="AC39" s="10" t="n">
        <v>0</v>
      </c>
      <c r="AD39" s="10" t="n">
        <v>15.35483870967742</v>
      </c>
      <c r="AE39" s="10">
        <f>AC39-AD39</f>
        <v/>
      </c>
      <c r="AF39" s="10" t="n">
        <v>0</v>
      </c>
      <c r="AG39" s="10" t="n">
        <v>21903.22580645161</v>
      </c>
      <c r="AH39" s="11">
        <f>AF39-AG39</f>
        <v/>
      </c>
      <c r="AI39" s="9" t="n">
        <v>0</v>
      </c>
      <c r="AJ39" s="10" t="n">
        <v>0</v>
      </c>
      <c r="AK39" s="10" t="n">
        <v>1</v>
      </c>
      <c r="AL39" s="10" t="n">
        <v>0</v>
      </c>
      <c r="AM39" s="10" t="n">
        <v>1</v>
      </c>
      <c r="AN39" s="10" t="n">
        <v>15.35483870967742</v>
      </c>
      <c r="AO39" s="10">
        <f>AM39-AN39</f>
        <v/>
      </c>
      <c r="AP39" s="10" t="n">
        <v>0</v>
      </c>
      <c r="AQ39" s="10" t="n">
        <v>21903.22580645161</v>
      </c>
      <c r="AR39" s="11">
        <f>AP39-AQ39</f>
        <v/>
      </c>
      <c r="AS39" s="9" t="n">
        <v>0</v>
      </c>
      <c r="AT39" s="10" t="n">
        <v>0</v>
      </c>
      <c r="AU39" s="10" t="n">
        <v>9</v>
      </c>
      <c r="AV39" s="10" t="n">
        <v>0</v>
      </c>
      <c r="AW39" s="10" t="n">
        <v>9</v>
      </c>
      <c r="AX39" s="10" t="n">
        <v>15.35483870967742</v>
      </c>
      <c r="AY39" s="10">
        <f>AW39-AX39</f>
        <v/>
      </c>
      <c r="AZ39" s="10" t="n">
        <v>0</v>
      </c>
      <c r="BA39" s="10" t="n">
        <v>21903.22580645161</v>
      </c>
      <c r="BB39" s="11">
        <f>AZ39-BA39</f>
        <v/>
      </c>
      <c r="BC39" s="9" t="n">
        <v>0</v>
      </c>
      <c r="BD39" s="10" t="n">
        <v>0</v>
      </c>
      <c r="BE39" s="10" t="n">
        <v>2</v>
      </c>
      <c r="BF39" s="10" t="n">
        <v>0</v>
      </c>
      <c r="BG39" s="10" t="n">
        <v>2</v>
      </c>
      <c r="BH39" s="10" t="n">
        <v>4.387096774193507</v>
      </c>
      <c r="BI39" s="10">
        <f>BG39-BH39</f>
        <v/>
      </c>
      <c r="BJ39" s="10" t="n">
        <v>0</v>
      </c>
      <c r="BK39" s="10" t="n">
        <v>6258.064516129098</v>
      </c>
      <c r="BL39" s="11">
        <f>BJ39-BK39</f>
        <v/>
      </c>
      <c r="BN39" s="10">
        <f>SUM(J39,T39,AD39,AN39,AX39,BH39)</f>
        <v/>
      </c>
      <c r="BO39" s="10">
        <f>SUM(I39,S39,AC39,AM39,AW39,BG39)</f>
        <v/>
      </c>
      <c r="BP39" s="10">
        <f>BO39-BN39</f>
        <v/>
      </c>
      <c r="BQ39" s="10">
        <f>SUM(M39,W39,AG39,AQ39,BA39,BK39)</f>
        <v/>
      </c>
      <c r="BR39" s="10">
        <f>SUM(L39,V39,AF39,AP39,AZ39,BJ39)</f>
        <v/>
      </c>
      <c r="BS39" s="10">
        <f>BR39-BQ39</f>
        <v/>
      </c>
      <c r="BT39" s="10">
        <f>IFERROR(BR39/31*31,0)</f>
        <v/>
      </c>
    </row>
    <row r="40">
      <c r="A40" s="8" t="n">
        <v>29</v>
      </c>
      <c r="B40" s="8" t="inlineStr"/>
      <c r="C40" s="8" t="inlineStr">
        <is>
          <t>Вне плана</t>
        </is>
      </c>
      <c r="D40" s="8" t="inlineStr">
        <is>
          <t>Панова Анастасия Анатольевна</t>
        </is>
      </c>
      <c r="E40" s="9" t="n">
        <v>0</v>
      </c>
      <c r="F40" s="10" t="n">
        <v>0</v>
      </c>
      <c r="G40" s="10" t="n">
        <v>0</v>
      </c>
      <c r="H40" s="10" t="n">
        <v>0</v>
      </c>
      <c r="I40" s="10" t="n">
        <v>0</v>
      </c>
      <c r="J40" s="10" t="n">
        <v>0</v>
      </c>
      <c r="K40" s="10">
        <f>I40-J40</f>
        <v/>
      </c>
      <c r="L40" s="10" t="n">
        <v>0</v>
      </c>
      <c r="M40" s="10" t="n">
        <v>0</v>
      </c>
      <c r="N40" s="11">
        <f>L40-M40</f>
        <v/>
      </c>
      <c r="O40" s="9" t="n">
        <v>0</v>
      </c>
      <c r="P40" s="10" t="n">
        <v>0</v>
      </c>
      <c r="Q40" s="10" t="n">
        <v>0</v>
      </c>
      <c r="R40" s="10" t="n">
        <v>0</v>
      </c>
      <c r="S40" s="10" t="n">
        <v>0</v>
      </c>
      <c r="T40" s="10" t="n">
        <v>0</v>
      </c>
      <c r="U40" s="10">
        <f>S40-T40</f>
        <v/>
      </c>
      <c r="V40" s="10" t="n">
        <v>0</v>
      </c>
      <c r="W40" s="10" t="n">
        <v>0</v>
      </c>
      <c r="X40" s="11">
        <f>V40-W40</f>
        <v/>
      </c>
      <c r="Y40" s="9" t="n">
        <v>0</v>
      </c>
      <c r="Z40" s="10" t="n">
        <v>0</v>
      </c>
      <c r="AA40" s="10" t="n">
        <v>0</v>
      </c>
      <c r="AB40" s="10" t="n">
        <v>0</v>
      </c>
      <c r="AC40" s="10" t="n">
        <v>0</v>
      </c>
      <c r="AD40" s="10" t="n">
        <v>0</v>
      </c>
      <c r="AE40" s="10">
        <f>AC40-AD40</f>
        <v/>
      </c>
      <c r="AF40" s="10" t="n">
        <v>0</v>
      </c>
      <c r="AG40" s="10" t="n">
        <v>0</v>
      </c>
      <c r="AH40" s="11">
        <f>AF40-AG40</f>
        <v/>
      </c>
      <c r="AI40" s="9" t="n">
        <v>0</v>
      </c>
      <c r="AJ40" s="10" t="n">
        <v>0</v>
      </c>
      <c r="AK40" s="10" t="n">
        <v>2</v>
      </c>
      <c r="AL40" s="10" t="n">
        <v>0</v>
      </c>
      <c r="AM40" s="10" t="n">
        <v>2</v>
      </c>
      <c r="AN40" s="10" t="n">
        <v>0</v>
      </c>
      <c r="AO40" s="10">
        <f>AM40-AN40</f>
        <v/>
      </c>
      <c r="AP40" s="10" t="n">
        <v>0</v>
      </c>
      <c r="AQ40" s="10" t="n">
        <v>0</v>
      </c>
      <c r="AR40" s="11">
        <f>AP40-AQ40</f>
        <v/>
      </c>
      <c r="AS40" s="9" t="n">
        <v>0</v>
      </c>
      <c r="AT40" s="10" t="n">
        <v>0</v>
      </c>
      <c r="AU40" s="10" t="n">
        <v>3</v>
      </c>
      <c r="AV40" s="10" t="n">
        <v>0</v>
      </c>
      <c r="AW40" s="10" t="n">
        <v>3</v>
      </c>
      <c r="AX40" s="10" t="n">
        <v>0</v>
      </c>
      <c r="AY40" s="10">
        <f>AW40-AX40</f>
        <v/>
      </c>
      <c r="AZ40" s="10" t="n">
        <v>0</v>
      </c>
      <c r="BA40" s="10" t="n">
        <v>0</v>
      </c>
      <c r="BB40" s="11">
        <f>AZ40-BA40</f>
        <v/>
      </c>
      <c r="BC40" s="9" t="n">
        <v>0</v>
      </c>
      <c r="BD40" s="10" t="n">
        <v>0</v>
      </c>
      <c r="BE40" s="10" t="n">
        <v>0</v>
      </c>
      <c r="BF40" s="10" t="n">
        <v>0</v>
      </c>
      <c r="BG40" s="10" t="n">
        <v>0</v>
      </c>
      <c r="BH40" s="10" t="n">
        <v>0</v>
      </c>
      <c r="BI40" s="10">
        <f>BG40-BH40</f>
        <v/>
      </c>
      <c r="BJ40" s="10" t="n">
        <v>0</v>
      </c>
      <c r="BK40" s="10" t="n">
        <v>0</v>
      </c>
      <c r="BL40" s="11">
        <f>BJ40-BK40</f>
        <v/>
      </c>
      <c r="BN40" s="10">
        <f>SUM(J40,T40,AD40,AN40,AX40,BH40)</f>
        <v/>
      </c>
      <c r="BO40" s="10">
        <f>SUM(I40,S40,AC40,AM40,AW40,BG40)</f>
        <v/>
      </c>
      <c r="BP40" s="10">
        <f>BO40-BN40</f>
        <v/>
      </c>
      <c r="BQ40" s="10">
        <f>SUM(M40,W40,AG40,AQ40,BA40,BK40)</f>
        <v/>
      </c>
      <c r="BR40" s="10">
        <f>SUM(L40,V40,AF40,AP40,AZ40,BJ40)</f>
        <v/>
      </c>
      <c r="BS40" s="10">
        <f>BR40-BQ40</f>
        <v/>
      </c>
      <c r="BT40" s="10">
        <f>IFERROR(BR40/31*31,0)</f>
        <v/>
      </c>
    </row>
    <row r="41">
      <c r="A41" s="8" t="n">
        <v>30</v>
      </c>
      <c r="B41" s="8" t="inlineStr">
        <is>
          <t>2026-03-21</t>
        </is>
      </c>
      <c r="C41" s="8" t="inlineStr">
        <is>
          <t>ПТ</t>
        </is>
      </c>
      <c r="D41" s="8" t="inlineStr">
        <is>
          <t>Попова Елизавета Андреевна</t>
        </is>
      </c>
      <c r="E41" s="9" t="n">
        <v>0</v>
      </c>
      <c r="F41" s="10" t="n">
        <v>0</v>
      </c>
      <c r="G41" s="10" t="n">
        <v>0</v>
      </c>
      <c r="H41" s="10" t="n">
        <v>0</v>
      </c>
      <c r="I41" s="10" t="n">
        <v>0</v>
      </c>
      <c r="J41" s="10" t="n">
        <v>1.258064516129032</v>
      </c>
      <c r="K41" s="10">
        <f>I41-J41</f>
        <v/>
      </c>
      <c r="L41" s="10" t="n">
        <v>0</v>
      </c>
      <c r="M41" s="10" t="n">
        <v>2022.58064516129</v>
      </c>
      <c r="N41" s="11">
        <f>L41-M41</f>
        <v/>
      </c>
      <c r="O41" s="9" t="n">
        <v>0</v>
      </c>
      <c r="P41" s="10" t="n">
        <v>0</v>
      </c>
      <c r="Q41" s="10" t="n">
        <v>0</v>
      </c>
      <c r="R41" s="10" t="n">
        <v>0</v>
      </c>
      <c r="S41" s="10" t="n">
        <v>0</v>
      </c>
      <c r="T41" s="10" t="n">
        <v>8.806451612903226</v>
      </c>
      <c r="U41" s="10">
        <f>S41-T41</f>
        <v/>
      </c>
      <c r="V41" s="10" t="n">
        <v>0</v>
      </c>
      <c r="W41" s="10" t="n">
        <v>14158.06451612903</v>
      </c>
      <c r="X41" s="11">
        <f>V41-W41</f>
        <v/>
      </c>
      <c r="Y41" s="9" t="n">
        <v>0</v>
      </c>
      <c r="Z41" s="10" t="n">
        <v>0</v>
      </c>
      <c r="AA41" s="10" t="n">
        <v>0</v>
      </c>
      <c r="AB41" s="10" t="n">
        <v>0</v>
      </c>
      <c r="AC41" s="10" t="n">
        <v>0</v>
      </c>
      <c r="AD41" s="10" t="n">
        <v>8.806451612903226</v>
      </c>
      <c r="AE41" s="10">
        <f>AC41-AD41</f>
        <v/>
      </c>
      <c r="AF41" s="10" t="n">
        <v>0</v>
      </c>
      <c r="AG41" s="10" t="n">
        <v>14158.06451612903</v>
      </c>
      <c r="AH41" s="11">
        <f>AF41-AG41</f>
        <v/>
      </c>
      <c r="AI41" s="9" t="n">
        <v>0</v>
      </c>
      <c r="AJ41" s="10" t="n">
        <v>0</v>
      </c>
      <c r="AK41" s="10" t="n">
        <v>0</v>
      </c>
      <c r="AL41" s="10" t="n">
        <v>0</v>
      </c>
      <c r="AM41" s="10" t="n">
        <v>0</v>
      </c>
      <c r="AN41" s="10" t="n">
        <v>8.806451612903226</v>
      </c>
      <c r="AO41" s="10">
        <f>AM41-AN41</f>
        <v/>
      </c>
      <c r="AP41" s="10" t="n">
        <v>0</v>
      </c>
      <c r="AQ41" s="10" t="n">
        <v>14158.06451612903</v>
      </c>
      <c r="AR41" s="11">
        <f>AP41-AQ41</f>
        <v/>
      </c>
      <c r="AS41" s="9" t="n">
        <v>0</v>
      </c>
      <c r="AT41" s="10" t="n">
        <v>0</v>
      </c>
      <c r="AU41" s="10" t="n">
        <v>0</v>
      </c>
      <c r="AV41" s="10" t="n">
        <v>0</v>
      </c>
      <c r="AW41" s="10" t="n">
        <v>0</v>
      </c>
      <c r="AX41" s="10" t="n">
        <v>8.806451612903226</v>
      </c>
      <c r="AY41" s="10">
        <f>AW41-AX41</f>
        <v/>
      </c>
      <c r="AZ41" s="10" t="n">
        <v>0</v>
      </c>
      <c r="BA41" s="10" t="n">
        <v>14158.06451612903</v>
      </c>
      <c r="BB41" s="11">
        <f>AZ41-BA41</f>
        <v/>
      </c>
      <c r="BC41" s="9" t="n">
        <v>0</v>
      </c>
      <c r="BD41" s="10" t="n">
        <v>0</v>
      </c>
      <c r="BE41" s="10" t="n">
        <v>0</v>
      </c>
      <c r="BF41" s="10" t="n">
        <v>0</v>
      </c>
      <c r="BG41" s="10" t="n">
        <v>0</v>
      </c>
      <c r="BH41" s="10" t="n">
        <v>2.516129032258041</v>
      </c>
      <c r="BI41" s="10">
        <f>BG41-BH41</f>
        <v/>
      </c>
      <c r="BJ41" s="10" t="n">
        <v>0</v>
      </c>
      <c r="BK41" s="10" t="n">
        <v>4045.161290322623</v>
      </c>
      <c r="BL41" s="11">
        <f>BJ41-BK41</f>
        <v/>
      </c>
      <c r="BN41" s="10">
        <f>SUM(J41,T41,AD41,AN41,AX41,BH41)</f>
        <v/>
      </c>
      <c r="BO41" s="10">
        <f>SUM(I41,S41,AC41,AM41,AW41,BG41)</f>
        <v/>
      </c>
      <c r="BP41" s="10">
        <f>BO41-BN41</f>
        <v/>
      </c>
      <c r="BQ41" s="10">
        <f>SUM(M41,W41,AG41,AQ41,BA41,BK41)</f>
        <v/>
      </c>
      <c r="BR41" s="10">
        <f>SUM(L41,V41,AF41,AP41,AZ41,BJ41)</f>
        <v/>
      </c>
      <c r="BS41" s="10">
        <f>BR41-BQ41</f>
        <v/>
      </c>
      <c r="BT41" s="10">
        <f>IFERROR(BR41/31*31,0)</f>
        <v/>
      </c>
    </row>
    <row r="42">
      <c r="A42" s="8" t="n">
        <v>31</v>
      </c>
      <c r="B42" s="8" t="inlineStr">
        <is>
          <t>2026-03-21</t>
        </is>
      </c>
      <c r="C42" s="8" t="inlineStr">
        <is>
          <t>ПТ</t>
        </is>
      </c>
      <c r="D42" s="8" t="inlineStr">
        <is>
          <t>Рузгар Мария Дмитриевна</t>
        </is>
      </c>
      <c r="E42" s="9" t="n">
        <v>0</v>
      </c>
      <c r="F42" s="10" t="n">
        <v>0</v>
      </c>
      <c r="G42" s="10" t="n">
        <v>0</v>
      </c>
      <c r="H42" s="10" t="n">
        <v>0</v>
      </c>
      <c r="I42" s="10" t="n">
        <v>0</v>
      </c>
      <c r="J42" s="10" t="n">
        <v>1.612903225806452</v>
      </c>
      <c r="K42" s="10">
        <f>I42-J42</f>
        <v/>
      </c>
      <c r="L42" s="10" t="n">
        <v>0</v>
      </c>
      <c r="M42" s="10" t="n">
        <v>1987.096774193548</v>
      </c>
      <c r="N42" s="11">
        <f>L42-M42</f>
        <v/>
      </c>
      <c r="O42" s="9" t="n">
        <v>0</v>
      </c>
      <c r="P42" s="10" t="n">
        <v>0</v>
      </c>
      <c r="Q42" s="10" t="n">
        <v>0</v>
      </c>
      <c r="R42" s="10" t="n">
        <v>0</v>
      </c>
      <c r="S42" s="10" t="n">
        <v>0</v>
      </c>
      <c r="T42" s="10" t="n">
        <v>11.29032258064516</v>
      </c>
      <c r="U42" s="10">
        <f>S42-T42</f>
        <v/>
      </c>
      <c r="V42" s="10" t="n">
        <v>0</v>
      </c>
      <c r="W42" s="10" t="n">
        <v>13909.67741935484</v>
      </c>
      <c r="X42" s="11">
        <f>V42-W42</f>
        <v/>
      </c>
      <c r="Y42" s="9" t="n">
        <v>0</v>
      </c>
      <c r="Z42" s="10" t="n">
        <v>0</v>
      </c>
      <c r="AA42" s="10" t="n">
        <v>0</v>
      </c>
      <c r="AB42" s="10" t="n">
        <v>0</v>
      </c>
      <c r="AC42" s="10" t="n">
        <v>0</v>
      </c>
      <c r="AD42" s="10" t="n">
        <v>11.29032258064516</v>
      </c>
      <c r="AE42" s="10">
        <f>AC42-AD42</f>
        <v/>
      </c>
      <c r="AF42" s="10" t="n">
        <v>0</v>
      </c>
      <c r="AG42" s="10" t="n">
        <v>13909.67741935484</v>
      </c>
      <c r="AH42" s="11">
        <f>AF42-AG42</f>
        <v/>
      </c>
      <c r="AI42" s="9" t="n">
        <v>0</v>
      </c>
      <c r="AJ42" s="10" t="n">
        <v>0</v>
      </c>
      <c r="AK42" s="10" t="n">
        <v>0</v>
      </c>
      <c r="AL42" s="10" t="n">
        <v>0</v>
      </c>
      <c r="AM42" s="10" t="n">
        <v>0</v>
      </c>
      <c r="AN42" s="10" t="n">
        <v>11.29032258064516</v>
      </c>
      <c r="AO42" s="10">
        <f>AM42-AN42</f>
        <v/>
      </c>
      <c r="AP42" s="10" t="n">
        <v>0</v>
      </c>
      <c r="AQ42" s="10" t="n">
        <v>13909.67741935484</v>
      </c>
      <c r="AR42" s="11">
        <f>AP42-AQ42</f>
        <v/>
      </c>
      <c r="AS42" s="9" t="n">
        <v>0</v>
      </c>
      <c r="AT42" s="10" t="n">
        <v>0</v>
      </c>
      <c r="AU42" s="10" t="n">
        <v>1</v>
      </c>
      <c r="AV42" s="10" t="n">
        <v>0</v>
      </c>
      <c r="AW42" s="10" t="n">
        <v>1</v>
      </c>
      <c r="AX42" s="10" t="n">
        <v>11.29032258064516</v>
      </c>
      <c r="AY42" s="10">
        <f>AW42-AX42</f>
        <v/>
      </c>
      <c r="AZ42" s="10" t="n">
        <v>0</v>
      </c>
      <c r="BA42" s="10" t="n">
        <v>13909.67741935484</v>
      </c>
      <c r="BB42" s="11">
        <f>AZ42-BA42</f>
        <v/>
      </c>
      <c r="BC42" s="9" t="n">
        <v>0</v>
      </c>
      <c r="BD42" s="10" t="n">
        <v>0</v>
      </c>
      <c r="BE42" s="10" t="n">
        <v>0</v>
      </c>
      <c r="BF42" s="10" t="n">
        <v>0</v>
      </c>
      <c r="BG42" s="10" t="n">
        <v>0</v>
      </c>
      <c r="BH42" s="10" t="n">
        <v>3.225806451612873</v>
      </c>
      <c r="BI42" s="10">
        <f>BG42-BH42</f>
        <v/>
      </c>
      <c r="BJ42" s="10" t="n">
        <v>0</v>
      </c>
      <c r="BK42" s="10" t="n">
        <v>3974.193548387138</v>
      </c>
      <c r="BL42" s="11">
        <f>BJ42-BK42</f>
        <v/>
      </c>
      <c r="BN42" s="10">
        <f>SUM(J42,T42,AD42,AN42,AX42,BH42)</f>
        <v/>
      </c>
      <c r="BO42" s="10">
        <f>SUM(I42,S42,AC42,AM42,AW42,BG42)</f>
        <v/>
      </c>
      <c r="BP42" s="10">
        <f>BO42-BN42</f>
        <v/>
      </c>
      <c r="BQ42" s="10">
        <f>SUM(M42,W42,AG42,AQ42,BA42,BK42)</f>
        <v/>
      </c>
      <c r="BR42" s="10">
        <f>SUM(L42,V42,AF42,AP42,AZ42,BJ42)</f>
        <v/>
      </c>
      <c r="BS42" s="10">
        <f>BR42-BQ42</f>
        <v/>
      </c>
      <c r="BT42" s="10">
        <f>IFERROR(BR42/31*31,0)</f>
        <v/>
      </c>
    </row>
    <row r="43">
      <c r="A43" s="8" t="n">
        <v>32</v>
      </c>
      <c r="B43" s="8" t="inlineStr">
        <is>
          <t>2026-03-21</t>
        </is>
      </c>
      <c r="C43" s="8" t="inlineStr">
        <is>
          <t>ПТ</t>
        </is>
      </c>
      <c r="D43" s="8" t="inlineStr">
        <is>
          <t>Чепчугова Екатерина Александровна</t>
        </is>
      </c>
      <c r="E43" s="9" t="n">
        <v>0</v>
      </c>
      <c r="F43" s="10" t="n">
        <v>0</v>
      </c>
      <c r="G43" s="10" t="n">
        <v>0</v>
      </c>
      <c r="H43" s="10" t="n">
        <v>0</v>
      </c>
      <c r="I43" s="10" t="n">
        <v>0</v>
      </c>
      <c r="J43" s="10" t="n">
        <v>2.806451612903226</v>
      </c>
      <c r="K43" s="10">
        <f>I43-J43</f>
        <v/>
      </c>
      <c r="L43" s="10" t="n">
        <v>0</v>
      </c>
      <c r="M43" s="10" t="n">
        <v>5129.032258064516</v>
      </c>
      <c r="N43" s="11">
        <f>L43-M43</f>
        <v/>
      </c>
      <c r="O43" s="9" t="n">
        <v>0</v>
      </c>
      <c r="P43" s="10" t="n">
        <v>0</v>
      </c>
      <c r="Q43" s="10" t="n">
        <v>0</v>
      </c>
      <c r="R43" s="10" t="n">
        <v>0</v>
      </c>
      <c r="S43" s="10" t="n">
        <v>0</v>
      </c>
      <c r="T43" s="10" t="n">
        <v>19.64516129032258</v>
      </c>
      <c r="U43" s="10">
        <f>S43-T43</f>
        <v/>
      </c>
      <c r="V43" s="10" t="n">
        <v>0</v>
      </c>
      <c r="W43" s="10" t="n">
        <v>35903.22580645161</v>
      </c>
      <c r="X43" s="11">
        <f>V43-W43</f>
        <v/>
      </c>
      <c r="Y43" s="9" t="n">
        <v>0</v>
      </c>
      <c r="Z43" s="10" t="n">
        <v>0</v>
      </c>
      <c r="AA43" s="10" t="n">
        <v>0</v>
      </c>
      <c r="AB43" s="10" t="n">
        <v>0</v>
      </c>
      <c r="AC43" s="10" t="n">
        <v>0</v>
      </c>
      <c r="AD43" s="10" t="n">
        <v>19.64516129032258</v>
      </c>
      <c r="AE43" s="10">
        <f>AC43-AD43</f>
        <v/>
      </c>
      <c r="AF43" s="10" t="n">
        <v>0</v>
      </c>
      <c r="AG43" s="10" t="n">
        <v>35903.22580645161</v>
      </c>
      <c r="AH43" s="11">
        <f>AF43-AG43</f>
        <v/>
      </c>
      <c r="AI43" s="9" t="n">
        <v>0</v>
      </c>
      <c r="AJ43" s="10" t="n">
        <v>0</v>
      </c>
      <c r="AK43" s="10" t="n">
        <v>0</v>
      </c>
      <c r="AL43" s="10" t="n">
        <v>0</v>
      </c>
      <c r="AM43" s="10" t="n">
        <v>0</v>
      </c>
      <c r="AN43" s="10" t="n">
        <v>19.64516129032258</v>
      </c>
      <c r="AO43" s="10">
        <f>AM43-AN43</f>
        <v/>
      </c>
      <c r="AP43" s="10" t="n">
        <v>0</v>
      </c>
      <c r="AQ43" s="10" t="n">
        <v>35903.22580645161</v>
      </c>
      <c r="AR43" s="11">
        <f>AP43-AQ43</f>
        <v/>
      </c>
      <c r="AS43" s="9" t="n">
        <v>0</v>
      </c>
      <c r="AT43" s="10" t="n">
        <v>0</v>
      </c>
      <c r="AU43" s="10" t="n">
        <v>0</v>
      </c>
      <c r="AV43" s="10" t="n">
        <v>0</v>
      </c>
      <c r="AW43" s="10" t="n">
        <v>0</v>
      </c>
      <c r="AX43" s="10" t="n">
        <v>19.64516129032258</v>
      </c>
      <c r="AY43" s="10">
        <f>AW43-AX43</f>
        <v/>
      </c>
      <c r="AZ43" s="10" t="n">
        <v>0</v>
      </c>
      <c r="BA43" s="10" t="n">
        <v>35903.22580645161</v>
      </c>
      <c r="BB43" s="11">
        <f>AZ43-BA43</f>
        <v/>
      </c>
      <c r="BC43" s="9" t="n">
        <v>0</v>
      </c>
      <c r="BD43" s="10" t="n">
        <v>0</v>
      </c>
      <c r="BE43" s="10" t="n">
        <v>0</v>
      </c>
      <c r="BF43" s="10" t="n">
        <v>0</v>
      </c>
      <c r="BG43" s="10" t="n">
        <v>0</v>
      </c>
      <c r="BH43" s="10" t="n">
        <v>5.612903225806399</v>
      </c>
      <c r="BI43" s="10">
        <f>BG43-BH43</f>
        <v/>
      </c>
      <c r="BJ43" s="10" t="n">
        <v>0</v>
      </c>
      <c r="BK43" s="10" t="n">
        <v>10258.06451612914</v>
      </c>
      <c r="BL43" s="11">
        <f>BJ43-BK43</f>
        <v/>
      </c>
      <c r="BN43" s="10">
        <f>SUM(J43,T43,AD43,AN43,AX43,BH43)</f>
        <v/>
      </c>
      <c r="BO43" s="10">
        <f>SUM(I43,S43,AC43,AM43,AW43,BG43)</f>
        <v/>
      </c>
      <c r="BP43" s="10">
        <f>BO43-BN43</f>
        <v/>
      </c>
      <c r="BQ43" s="10">
        <f>SUM(M43,W43,AG43,AQ43,BA43,BK43)</f>
        <v/>
      </c>
      <c r="BR43" s="10">
        <f>SUM(L43,V43,AF43,AP43,AZ43,BJ43)</f>
        <v/>
      </c>
      <c r="BS43" s="10">
        <f>BR43-BQ43</f>
        <v/>
      </c>
      <c r="BT43" s="10">
        <f>IFERROR(BR43/31*31,0)</f>
        <v/>
      </c>
    </row>
    <row r="44">
      <c r="A44" s="8" t="n">
        <v>33</v>
      </c>
      <c r="B44" s="8" t="inlineStr">
        <is>
          <t>2026-03-21</t>
        </is>
      </c>
      <c r="C44" s="8" t="inlineStr">
        <is>
          <t>ПТ</t>
        </is>
      </c>
      <c r="D44" s="8" t="inlineStr">
        <is>
          <t>Шефер Александра Вячеславовна</t>
        </is>
      </c>
      <c r="E44" s="9" t="n">
        <v>0</v>
      </c>
      <c r="F44" s="10" t="n">
        <v>0</v>
      </c>
      <c r="G44" s="10" t="n">
        <v>0</v>
      </c>
      <c r="H44" s="10" t="n">
        <v>0</v>
      </c>
      <c r="I44" s="10" t="n">
        <v>0</v>
      </c>
      <c r="J44" s="10" t="n">
        <v>0.7741935483870968</v>
      </c>
      <c r="K44" s="10">
        <f>I44-J44</f>
        <v/>
      </c>
      <c r="L44" s="10" t="n">
        <v>0</v>
      </c>
      <c r="M44" s="10" t="n">
        <v>1148.387096774193</v>
      </c>
      <c r="N44" s="11">
        <f>L44-M44</f>
        <v/>
      </c>
      <c r="O44" s="9" t="n">
        <v>0</v>
      </c>
      <c r="P44" s="10" t="n">
        <v>0</v>
      </c>
      <c r="Q44" s="10" t="n">
        <v>0</v>
      </c>
      <c r="R44" s="10" t="n">
        <v>0</v>
      </c>
      <c r="S44" s="10" t="n">
        <v>0</v>
      </c>
      <c r="T44" s="10" t="n">
        <v>5.419354838709677</v>
      </c>
      <c r="U44" s="10">
        <f>S44-T44</f>
        <v/>
      </c>
      <c r="V44" s="10" t="n">
        <v>0</v>
      </c>
      <c r="W44" s="10" t="n">
        <v>8038.709677419354</v>
      </c>
      <c r="X44" s="11">
        <f>V44-W44</f>
        <v/>
      </c>
      <c r="Y44" s="9" t="n">
        <v>0</v>
      </c>
      <c r="Z44" s="10" t="n">
        <v>0</v>
      </c>
      <c r="AA44" s="10" t="n">
        <v>0</v>
      </c>
      <c r="AB44" s="10" t="n">
        <v>0</v>
      </c>
      <c r="AC44" s="10" t="n">
        <v>0</v>
      </c>
      <c r="AD44" s="10" t="n">
        <v>5.419354838709677</v>
      </c>
      <c r="AE44" s="10">
        <f>AC44-AD44</f>
        <v/>
      </c>
      <c r="AF44" s="10" t="n">
        <v>0</v>
      </c>
      <c r="AG44" s="10" t="n">
        <v>8038.709677419354</v>
      </c>
      <c r="AH44" s="11">
        <f>AF44-AG44</f>
        <v/>
      </c>
      <c r="AI44" s="9" t="n">
        <v>0</v>
      </c>
      <c r="AJ44" s="10" t="n">
        <v>0</v>
      </c>
      <c r="AK44" s="10" t="n">
        <v>0</v>
      </c>
      <c r="AL44" s="10" t="n">
        <v>0</v>
      </c>
      <c r="AM44" s="10" t="n">
        <v>0</v>
      </c>
      <c r="AN44" s="10" t="n">
        <v>5.419354838709677</v>
      </c>
      <c r="AO44" s="10">
        <f>AM44-AN44</f>
        <v/>
      </c>
      <c r="AP44" s="10" t="n">
        <v>0</v>
      </c>
      <c r="AQ44" s="10" t="n">
        <v>8038.709677419354</v>
      </c>
      <c r="AR44" s="11">
        <f>AP44-AQ44</f>
        <v/>
      </c>
      <c r="AS44" s="9" t="n">
        <v>0</v>
      </c>
      <c r="AT44" s="10" t="n">
        <v>0</v>
      </c>
      <c r="AU44" s="10" t="n">
        <v>0</v>
      </c>
      <c r="AV44" s="10" t="n">
        <v>0</v>
      </c>
      <c r="AW44" s="10" t="n">
        <v>0</v>
      </c>
      <c r="AX44" s="10" t="n">
        <v>5.419354838709677</v>
      </c>
      <c r="AY44" s="10">
        <f>AW44-AX44</f>
        <v/>
      </c>
      <c r="AZ44" s="10" t="n">
        <v>0</v>
      </c>
      <c r="BA44" s="10" t="n">
        <v>8038.709677419354</v>
      </c>
      <c r="BB44" s="11">
        <f>AZ44-BA44</f>
        <v/>
      </c>
      <c r="BC44" s="9" t="n">
        <v>0</v>
      </c>
      <c r="BD44" s="10" t="n">
        <v>0</v>
      </c>
      <c r="BE44" s="10" t="n">
        <v>0</v>
      </c>
      <c r="BF44" s="10" t="n">
        <v>0</v>
      </c>
      <c r="BG44" s="10" t="n">
        <v>0</v>
      </c>
      <c r="BH44" s="10" t="n">
        <v>1.548387096774179</v>
      </c>
      <c r="BI44" s="10">
        <f>BG44-BH44</f>
        <v/>
      </c>
      <c r="BJ44" s="10" t="n">
        <v>0</v>
      </c>
      <c r="BK44" s="10" t="n">
        <v>2296.774193548411</v>
      </c>
      <c r="BL44" s="11">
        <f>BJ44-BK44</f>
        <v/>
      </c>
      <c r="BN44" s="10">
        <f>SUM(J44,T44,AD44,AN44,AX44,BH44)</f>
        <v/>
      </c>
      <c r="BO44" s="10">
        <f>SUM(I44,S44,AC44,AM44,AW44,BG44)</f>
        <v/>
      </c>
      <c r="BP44" s="10">
        <f>BO44-BN44</f>
        <v/>
      </c>
      <c r="BQ44" s="10">
        <f>SUM(M44,W44,AG44,AQ44,BA44,BK44)</f>
        <v/>
      </c>
      <c r="BR44" s="10">
        <f>SUM(L44,V44,AF44,AP44,AZ44,BJ44)</f>
        <v/>
      </c>
      <c r="BS44" s="10">
        <f>BR44-BQ44</f>
        <v/>
      </c>
      <c r="BT44" s="10">
        <f>IFERROR(BR44/31*31,0)</f>
        <v/>
      </c>
    </row>
    <row r="45">
      <c r="A45" s="7" t="n"/>
      <c r="B45" s="7" t="n"/>
      <c r="C45" s="7" t="n"/>
      <c r="D45" s="7" t="inlineStr">
        <is>
          <t>Итого ГРУППОВЫЕ ПРОГРАММЫ</t>
        </is>
      </c>
      <c r="E45" s="12">
        <f>SUM(E36:E44)</f>
        <v/>
      </c>
      <c r="F45" s="13">
        <f>SUM(F36:F44)</f>
        <v/>
      </c>
      <c r="G45" s="13">
        <f>SUM(G36:G44)</f>
        <v/>
      </c>
      <c r="H45" s="13">
        <f>SUM(H36:H44)</f>
        <v/>
      </c>
      <c r="I45" s="13">
        <f>SUM(I36:I44)</f>
        <v/>
      </c>
      <c r="J45" s="13">
        <f>SUM(J36:J44)</f>
        <v/>
      </c>
      <c r="K45" s="13">
        <f>SUM(K36:K44)</f>
        <v/>
      </c>
      <c r="L45" s="13">
        <f>SUM(L36:L44)</f>
        <v/>
      </c>
      <c r="M45" s="13">
        <f>SUM(M36:M44)</f>
        <v/>
      </c>
      <c r="N45" s="14">
        <f>SUM(N36:N44)</f>
        <v/>
      </c>
      <c r="O45" s="12">
        <f>SUM(O36:O44)</f>
        <v/>
      </c>
      <c r="P45" s="13">
        <f>SUM(P36:P44)</f>
        <v/>
      </c>
      <c r="Q45" s="13">
        <f>SUM(Q36:Q44)</f>
        <v/>
      </c>
      <c r="R45" s="13">
        <f>SUM(R36:R44)</f>
        <v/>
      </c>
      <c r="S45" s="13">
        <f>SUM(S36:S44)</f>
        <v/>
      </c>
      <c r="T45" s="13">
        <f>SUM(T36:T44)</f>
        <v/>
      </c>
      <c r="U45" s="13">
        <f>SUM(U36:U44)</f>
        <v/>
      </c>
      <c r="V45" s="13">
        <f>SUM(V36:V44)</f>
        <v/>
      </c>
      <c r="W45" s="13">
        <f>SUM(W36:W44)</f>
        <v/>
      </c>
      <c r="X45" s="14">
        <f>SUM(X36:X44)</f>
        <v/>
      </c>
      <c r="Y45" s="12">
        <f>SUM(Y36:Y44)</f>
        <v/>
      </c>
      <c r="Z45" s="13">
        <f>SUM(Z36:Z44)</f>
        <v/>
      </c>
      <c r="AA45" s="13">
        <f>SUM(AA36:AA44)</f>
        <v/>
      </c>
      <c r="AB45" s="13">
        <f>SUM(AB36:AB44)</f>
        <v/>
      </c>
      <c r="AC45" s="13">
        <f>SUM(AC36:AC44)</f>
        <v/>
      </c>
      <c r="AD45" s="13">
        <f>SUM(AD36:AD44)</f>
        <v/>
      </c>
      <c r="AE45" s="13">
        <f>SUM(AE36:AE44)</f>
        <v/>
      </c>
      <c r="AF45" s="13">
        <f>SUM(AF36:AF44)</f>
        <v/>
      </c>
      <c r="AG45" s="13">
        <f>SUM(AG36:AG44)</f>
        <v/>
      </c>
      <c r="AH45" s="14">
        <f>SUM(AH36:AH44)</f>
        <v/>
      </c>
      <c r="AI45" s="12">
        <f>SUM(AI36:AI44)</f>
        <v/>
      </c>
      <c r="AJ45" s="13">
        <f>SUM(AJ36:AJ44)</f>
        <v/>
      </c>
      <c r="AK45" s="13">
        <f>SUM(AK36:AK44)</f>
        <v/>
      </c>
      <c r="AL45" s="13">
        <f>SUM(AL36:AL44)</f>
        <v/>
      </c>
      <c r="AM45" s="13">
        <f>SUM(AM36:AM44)</f>
        <v/>
      </c>
      <c r="AN45" s="13">
        <f>SUM(AN36:AN44)</f>
        <v/>
      </c>
      <c r="AO45" s="13">
        <f>SUM(AO36:AO44)</f>
        <v/>
      </c>
      <c r="AP45" s="13">
        <f>SUM(AP36:AP44)</f>
        <v/>
      </c>
      <c r="AQ45" s="13">
        <f>SUM(AQ36:AQ44)</f>
        <v/>
      </c>
      <c r="AR45" s="14">
        <f>SUM(AR36:AR44)</f>
        <v/>
      </c>
      <c r="AS45" s="12">
        <f>SUM(AS36:AS44)</f>
        <v/>
      </c>
      <c r="AT45" s="13">
        <f>SUM(AT36:AT44)</f>
        <v/>
      </c>
      <c r="AU45" s="13">
        <f>SUM(AU36:AU44)</f>
        <v/>
      </c>
      <c r="AV45" s="13">
        <f>SUM(AV36:AV44)</f>
        <v/>
      </c>
      <c r="AW45" s="13">
        <f>SUM(AW36:AW44)</f>
        <v/>
      </c>
      <c r="AX45" s="13">
        <f>SUM(AX36:AX44)</f>
        <v/>
      </c>
      <c r="AY45" s="13">
        <f>SUM(AY36:AY44)</f>
        <v/>
      </c>
      <c r="AZ45" s="13">
        <f>SUM(AZ36:AZ44)</f>
        <v/>
      </c>
      <c r="BA45" s="13">
        <f>SUM(BA36:BA44)</f>
        <v/>
      </c>
      <c r="BB45" s="14">
        <f>SUM(BB36:BB44)</f>
        <v/>
      </c>
      <c r="BC45" s="12">
        <f>SUM(BC36:BC44)</f>
        <v/>
      </c>
      <c r="BD45" s="13">
        <f>SUM(BD36:BD44)</f>
        <v/>
      </c>
      <c r="BE45" s="13">
        <f>SUM(BE36:BE44)</f>
        <v/>
      </c>
      <c r="BF45" s="13">
        <f>SUM(BF36:BF44)</f>
        <v/>
      </c>
      <c r="BG45" s="13">
        <f>SUM(BG36:BG44)</f>
        <v/>
      </c>
      <c r="BH45" s="13">
        <f>SUM(BH36:BH44)</f>
        <v/>
      </c>
      <c r="BI45" s="13">
        <f>SUM(BI36:BI44)</f>
        <v/>
      </c>
      <c r="BJ45" s="13">
        <f>SUM(BJ36:BJ44)</f>
        <v/>
      </c>
      <c r="BK45" s="13">
        <f>SUM(BK36:BK44)</f>
        <v/>
      </c>
      <c r="BL45" s="14">
        <f>SUM(BL36:BL44)</f>
        <v/>
      </c>
      <c r="BM45" s="7">
        <f>SUM(BM36:BM44)</f>
        <v/>
      </c>
      <c r="BN45" s="13">
        <f>SUM(BN36:BN44)</f>
        <v/>
      </c>
      <c r="BO45" s="13">
        <f>SUM(BO36:BO44)</f>
        <v/>
      </c>
      <c r="BP45" s="13">
        <f>BO45-BN45</f>
        <v/>
      </c>
      <c r="BQ45" s="13">
        <f>SUM(BQ36:BQ44)</f>
        <v/>
      </c>
      <c r="BR45" s="13">
        <f>SUM(BR36:BR44)</f>
        <v/>
      </c>
      <c r="BS45" s="13">
        <f>BR45-BQ45</f>
        <v/>
      </c>
      <c r="BT45" s="13">
        <f>IFERROR(BR45/31*31,0)</f>
        <v/>
      </c>
    </row>
    <row r="47">
      <c r="A47" s="15" t="n"/>
      <c r="B47" s="15" t="n"/>
      <c r="C47" s="15" t="n"/>
      <c r="D47" s="15" t="inlineStr">
        <is>
          <t>Итого</t>
        </is>
      </c>
      <c r="E47" s="16">
        <f>SUM(E11,E33,E45)</f>
        <v/>
      </c>
      <c r="F47" s="17">
        <f>SUM(F11,F33,F45)</f>
        <v/>
      </c>
      <c r="G47" s="17">
        <f>SUM(G11,G33,G45)</f>
        <v/>
      </c>
      <c r="H47" s="17">
        <f>SUM(H11,H33,H45)</f>
        <v/>
      </c>
      <c r="I47" s="17">
        <f>SUM(I11,I33,I45)</f>
        <v/>
      </c>
      <c r="J47" s="17">
        <f>SUM(J11,J33,J45)</f>
        <v/>
      </c>
      <c r="K47" s="17">
        <f>SUM(K11,K33,K45)</f>
        <v/>
      </c>
      <c r="L47" s="17">
        <f>SUM(L11,L33,L45)</f>
        <v/>
      </c>
      <c r="M47" s="17">
        <f>SUM(M11,M33,M45)</f>
        <v/>
      </c>
      <c r="N47" s="18">
        <f>SUM(N11,N33,N45)</f>
        <v/>
      </c>
      <c r="O47" s="16">
        <f>SUM(O11,O33,O45)</f>
        <v/>
      </c>
      <c r="P47" s="17">
        <f>SUM(P11,P33,P45)</f>
        <v/>
      </c>
      <c r="Q47" s="17">
        <f>SUM(Q11,Q33,Q45)</f>
        <v/>
      </c>
      <c r="R47" s="17">
        <f>SUM(R11,R33,R45)</f>
        <v/>
      </c>
      <c r="S47" s="17">
        <f>SUM(S11,S33,S45)</f>
        <v/>
      </c>
      <c r="T47" s="17">
        <f>SUM(T11,T33,T45)</f>
        <v/>
      </c>
      <c r="U47" s="17">
        <f>SUM(U11,U33,U45)</f>
        <v/>
      </c>
      <c r="V47" s="17">
        <f>SUM(V11,V33,V45)</f>
        <v/>
      </c>
      <c r="W47" s="17">
        <f>SUM(W11,W33,W45)</f>
        <v/>
      </c>
      <c r="X47" s="18">
        <f>SUM(X11,X33,X45)</f>
        <v/>
      </c>
      <c r="Y47" s="16">
        <f>SUM(Y11,Y33,Y45)</f>
        <v/>
      </c>
      <c r="Z47" s="17">
        <f>SUM(Z11,Z33,Z45)</f>
        <v/>
      </c>
      <c r="AA47" s="17">
        <f>SUM(AA11,AA33,AA45)</f>
        <v/>
      </c>
      <c r="AB47" s="17">
        <f>SUM(AB11,AB33,AB45)</f>
        <v/>
      </c>
      <c r="AC47" s="17">
        <f>SUM(AC11,AC33,AC45)</f>
        <v/>
      </c>
      <c r="AD47" s="17">
        <f>SUM(AD11,AD33,AD45)</f>
        <v/>
      </c>
      <c r="AE47" s="17">
        <f>SUM(AE11,AE33,AE45)</f>
        <v/>
      </c>
      <c r="AF47" s="17">
        <f>SUM(AF11,AF33,AF45)</f>
        <v/>
      </c>
      <c r="AG47" s="17">
        <f>SUM(AG11,AG33,AG45)</f>
        <v/>
      </c>
      <c r="AH47" s="18">
        <f>SUM(AH11,AH33,AH45)</f>
        <v/>
      </c>
      <c r="AI47" s="16">
        <f>SUM(AI11,AI33,AI45)</f>
        <v/>
      </c>
      <c r="AJ47" s="17">
        <f>SUM(AJ11,AJ33,AJ45)</f>
        <v/>
      </c>
      <c r="AK47" s="17">
        <f>SUM(AK11,AK33,AK45)</f>
        <v/>
      </c>
      <c r="AL47" s="17">
        <f>SUM(AL11,AL33,AL45)</f>
        <v/>
      </c>
      <c r="AM47" s="17">
        <f>SUM(AM11,AM33,AM45)</f>
        <v/>
      </c>
      <c r="AN47" s="17">
        <f>SUM(AN11,AN33,AN45)</f>
        <v/>
      </c>
      <c r="AO47" s="17">
        <f>SUM(AO11,AO33,AO45)</f>
        <v/>
      </c>
      <c r="AP47" s="17">
        <f>SUM(AP11,AP33,AP45)</f>
        <v/>
      </c>
      <c r="AQ47" s="17">
        <f>SUM(AQ11,AQ33,AQ45)</f>
        <v/>
      </c>
      <c r="AR47" s="18">
        <f>SUM(AR11,AR33,AR45)</f>
        <v/>
      </c>
      <c r="AS47" s="16">
        <f>SUM(AS11,AS33,AS45)</f>
        <v/>
      </c>
      <c r="AT47" s="17">
        <f>SUM(AT11,AT33,AT45)</f>
        <v/>
      </c>
      <c r="AU47" s="17">
        <f>SUM(AU11,AU33,AU45)</f>
        <v/>
      </c>
      <c r="AV47" s="17">
        <f>SUM(AV11,AV33,AV45)</f>
        <v/>
      </c>
      <c r="AW47" s="17">
        <f>SUM(AW11,AW33,AW45)</f>
        <v/>
      </c>
      <c r="AX47" s="17">
        <f>SUM(AX11,AX33,AX45)</f>
        <v/>
      </c>
      <c r="AY47" s="17">
        <f>SUM(AY11,AY33,AY45)</f>
        <v/>
      </c>
      <c r="AZ47" s="17">
        <f>SUM(AZ11,AZ33,AZ45)</f>
        <v/>
      </c>
      <c r="BA47" s="17">
        <f>SUM(BA11,BA33,BA45)</f>
        <v/>
      </c>
      <c r="BB47" s="18">
        <f>SUM(BB11,BB33,BB45)</f>
        <v/>
      </c>
      <c r="BC47" s="16">
        <f>SUM(BC11,BC33,BC45)</f>
        <v/>
      </c>
      <c r="BD47" s="17">
        <f>SUM(BD11,BD33,BD45)</f>
        <v/>
      </c>
      <c r="BE47" s="17">
        <f>SUM(BE11,BE33,BE45)</f>
        <v/>
      </c>
      <c r="BF47" s="17">
        <f>SUM(BF11,BF33,BF45)</f>
        <v/>
      </c>
      <c r="BG47" s="17">
        <f>SUM(BG11,BG33,BG45)</f>
        <v/>
      </c>
      <c r="BH47" s="17">
        <f>SUM(BH11,BH33,BH45)</f>
        <v/>
      </c>
      <c r="BI47" s="17">
        <f>SUM(BI11,BI33,BI45)</f>
        <v/>
      </c>
      <c r="BJ47" s="17">
        <f>SUM(BJ11,BJ33,BJ45)</f>
        <v/>
      </c>
      <c r="BK47" s="17">
        <f>SUM(BK11,BK33,BK45)</f>
        <v/>
      </c>
      <c r="BL47" s="18">
        <f>SUM(BL11,BL33,BL45)</f>
        <v/>
      </c>
      <c r="BM47" s="16">
        <f>SUM(BM11,BM33,BM45)</f>
        <v/>
      </c>
      <c r="BN47" s="17">
        <f>SUM(BN11,BN33,BN45)</f>
        <v/>
      </c>
      <c r="BO47" s="17">
        <f>SUM(BO11,BO33,BO45)</f>
        <v/>
      </c>
      <c r="BP47" s="17">
        <f>BO47-BN47</f>
        <v/>
      </c>
      <c r="BQ47" s="17">
        <f>SUM(BQ11,BQ33,BQ45)</f>
        <v/>
      </c>
      <c r="BR47" s="17">
        <f>SUM(BR11,BR33,BR45)</f>
        <v/>
      </c>
      <c r="BS47" s="17">
        <f>BR47-BQ47</f>
        <v/>
      </c>
      <c r="BT47" s="17">
        <f>IFERROR(BR47/31*31,0)</f>
        <v/>
      </c>
    </row>
  </sheetData>
  <mergeCells count="7">
    <mergeCell ref="E3:N3"/>
    <mergeCell ref="AI3:AR3"/>
    <mergeCell ref="BC3:BL3"/>
    <mergeCell ref="Y3:AH3"/>
    <mergeCell ref="O3:X3"/>
    <mergeCell ref="AS3:BB3"/>
    <mergeCell ref="BN3:BT3"/>
  </mergeCells>
  <conditionalFormatting sqref="K6:K10">
    <cfRule type="dataBar" priority="1">
      <dataBar showValue="1">
        <cfvo type="min"/>
        <cfvo type="max"/>
        <color rgb="00D8B4FE"/>
      </dataBar>
    </cfRule>
  </conditionalFormatting>
  <conditionalFormatting sqref="K14:K32">
    <cfRule type="dataBar" priority="2">
      <dataBar showValue="1">
        <cfvo type="min"/>
        <cfvo type="max"/>
        <color rgb="00D8B4FE"/>
      </dataBar>
    </cfRule>
  </conditionalFormatting>
  <conditionalFormatting sqref="K36:K44">
    <cfRule type="dataBar" priority="3">
      <dataBar showValue="1">
        <cfvo type="min"/>
        <cfvo type="max"/>
        <color rgb="00D8B4FE"/>
      </dataBar>
    </cfRule>
  </conditionalFormatting>
  <conditionalFormatting sqref="N6:N10">
    <cfRule type="dataBar" priority="4">
      <dataBar showValue="1">
        <cfvo type="min"/>
        <cfvo type="max"/>
        <color rgb="00D8B4FE"/>
      </dataBar>
    </cfRule>
  </conditionalFormatting>
  <conditionalFormatting sqref="N14:N32">
    <cfRule type="dataBar" priority="5">
      <dataBar showValue="1">
        <cfvo type="min"/>
        <cfvo type="max"/>
        <color rgb="00D8B4FE"/>
      </dataBar>
    </cfRule>
  </conditionalFormatting>
  <conditionalFormatting sqref="N36:N44">
    <cfRule type="dataBar" priority="6">
      <dataBar showValue="1">
        <cfvo type="min"/>
        <cfvo type="max"/>
        <color rgb="00D8B4FE"/>
      </dataBar>
    </cfRule>
  </conditionalFormatting>
  <conditionalFormatting sqref="U6:U10">
    <cfRule type="dataBar" priority="7">
      <dataBar showValue="1">
        <cfvo type="min"/>
        <cfvo type="max"/>
        <color rgb="00D8B4FE"/>
      </dataBar>
    </cfRule>
  </conditionalFormatting>
  <conditionalFormatting sqref="U14:U32">
    <cfRule type="dataBar" priority="8">
      <dataBar showValue="1">
        <cfvo type="min"/>
        <cfvo type="max"/>
        <color rgb="00D8B4FE"/>
      </dataBar>
    </cfRule>
  </conditionalFormatting>
  <conditionalFormatting sqref="U36:U44">
    <cfRule type="dataBar" priority="9">
      <dataBar showValue="1">
        <cfvo type="min"/>
        <cfvo type="max"/>
        <color rgb="00D8B4FE"/>
      </dataBar>
    </cfRule>
  </conditionalFormatting>
  <conditionalFormatting sqref="X6:X10">
    <cfRule type="dataBar" priority="10">
      <dataBar showValue="1">
        <cfvo type="min"/>
        <cfvo type="max"/>
        <color rgb="00D8B4FE"/>
      </dataBar>
    </cfRule>
  </conditionalFormatting>
  <conditionalFormatting sqref="X14:X32">
    <cfRule type="dataBar" priority="11">
      <dataBar showValue="1">
        <cfvo type="min"/>
        <cfvo type="max"/>
        <color rgb="00D8B4FE"/>
      </dataBar>
    </cfRule>
  </conditionalFormatting>
  <conditionalFormatting sqref="X36:X44">
    <cfRule type="dataBar" priority="12">
      <dataBar showValue="1">
        <cfvo type="min"/>
        <cfvo type="max"/>
        <color rgb="00D8B4FE"/>
      </dataBar>
    </cfRule>
  </conditionalFormatting>
  <conditionalFormatting sqref="AE6:AE10">
    <cfRule type="dataBar" priority="13">
      <dataBar showValue="1">
        <cfvo type="min"/>
        <cfvo type="max"/>
        <color rgb="00D8B4FE"/>
      </dataBar>
    </cfRule>
  </conditionalFormatting>
  <conditionalFormatting sqref="AE14:AE32">
    <cfRule type="dataBar" priority="14">
      <dataBar showValue="1">
        <cfvo type="min"/>
        <cfvo type="max"/>
        <color rgb="00D8B4FE"/>
      </dataBar>
    </cfRule>
  </conditionalFormatting>
  <conditionalFormatting sqref="AE36:AE44">
    <cfRule type="dataBar" priority="15">
      <dataBar showValue="1">
        <cfvo type="min"/>
        <cfvo type="max"/>
        <color rgb="00D8B4FE"/>
      </dataBar>
    </cfRule>
  </conditionalFormatting>
  <conditionalFormatting sqref="AH6:AH10">
    <cfRule type="dataBar" priority="16">
      <dataBar showValue="1">
        <cfvo type="min"/>
        <cfvo type="max"/>
        <color rgb="00D8B4FE"/>
      </dataBar>
    </cfRule>
  </conditionalFormatting>
  <conditionalFormatting sqref="AH14:AH32">
    <cfRule type="dataBar" priority="17">
      <dataBar showValue="1">
        <cfvo type="min"/>
        <cfvo type="max"/>
        <color rgb="00D8B4FE"/>
      </dataBar>
    </cfRule>
  </conditionalFormatting>
  <conditionalFormatting sqref="AH36:AH44">
    <cfRule type="dataBar" priority="18">
      <dataBar showValue="1">
        <cfvo type="min"/>
        <cfvo type="max"/>
        <color rgb="00D8B4FE"/>
      </dataBar>
    </cfRule>
  </conditionalFormatting>
  <conditionalFormatting sqref="AO6:AO10">
    <cfRule type="dataBar" priority="19">
      <dataBar showValue="1">
        <cfvo type="min"/>
        <cfvo type="max"/>
        <color rgb="00D8B4FE"/>
      </dataBar>
    </cfRule>
  </conditionalFormatting>
  <conditionalFormatting sqref="AO14:AO32">
    <cfRule type="dataBar" priority="20">
      <dataBar showValue="1">
        <cfvo type="min"/>
        <cfvo type="max"/>
        <color rgb="00D8B4FE"/>
      </dataBar>
    </cfRule>
  </conditionalFormatting>
  <conditionalFormatting sqref="AO36:AO44">
    <cfRule type="dataBar" priority="21">
      <dataBar showValue="1">
        <cfvo type="min"/>
        <cfvo type="max"/>
        <color rgb="00D8B4FE"/>
      </dataBar>
    </cfRule>
  </conditionalFormatting>
  <conditionalFormatting sqref="AR6:AR10">
    <cfRule type="dataBar" priority="22">
      <dataBar showValue="1">
        <cfvo type="min"/>
        <cfvo type="max"/>
        <color rgb="00D8B4FE"/>
      </dataBar>
    </cfRule>
  </conditionalFormatting>
  <conditionalFormatting sqref="AR14:AR32">
    <cfRule type="dataBar" priority="23">
      <dataBar showValue="1">
        <cfvo type="min"/>
        <cfvo type="max"/>
        <color rgb="00D8B4FE"/>
      </dataBar>
    </cfRule>
  </conditionalFormatting>
  <conditionalFormatting sqref="AR36:AR44">
    <cfRule type="dataBar" priority="24">
      <dataBar showValue="1">
        <cfvo type="min"/>
        <cfvo type="max"/>
        <color rgb="00D8B4FE"/>
      </dataBar>
    </cfRule>
  </conditionalFormatting>
  <conditionalFormatting sqref="AY6:AY10">
    <cfRule type="dataBar" priority="25">
      <dataBar showValue="1">
        <cfvo type="min"/>
        <cfvo type="max"/>
        <color rgb="00D8B4FE"/>
      </dataBar>
    </cfRule>
  </conditionalFormatting>
  <conditionalFormatting sqref="AY14:AY32">
    <cfRule type="dataBar" priority="26">
      <dataBar showValue="1">
        <cfvo type="min"/>
        <cfvo type="max"/>
        <color rgb="00D8B4FE"/>
      </dataBar>
    </cfRule>
  </conditionalFormatting>
  <conditionalFormatting sqref="AY36:AY44">
    <cfRule type="dataBar" priority="27">
      <dataBar showValue="1">
        <cfvo type="min"/>
        <cfvo type="max"/>
        <color rgb="00D8B4FE"/>
      </dataBar>
    </cfRule>
  </conditionalFormatting>
  <conditionalFormatting sqref="BB6:BB10">
    <cfRule type="dataBar" priority="28">
      <dataBar showValue="1">
        <cfvo type="min"/>
        <cfvo type="max"/>
        <color rgb="00D8B4FE"/>
      </dataBar>
    </cfRule>
  </conditionalFormatting>
  <conditionalFormatting sqref="BB14:BB32">
    <cfRule type="dataBar" priority="29">
      <dataBar showValue="1">
        <cfvo type="min"/>
        <cfvo type="max"/>
        <color rgb="00D8B4FE"/>
      </dataBar>
    </cfRule>
  </conditionalFormatting>
  <conditionalFormatting sqref="BB36:BB44">
    <cfRule type="dataBar" priority="30">
      <dataBar showValue="1">
        <cfvo type="min"/>
        <cfvo type="max"/>
        <color rgb="00D8B4FE"/>
      </dataBar>
    </cfRule>
  </conditionalFormatting>
  <conditionalFormatting sqref="BI6:BI10">
    <cfRule type="dataBar" priority="31">
      <dataBar showValue="1">
        <cfvo type="min"/>
        <cfvo type="max"/>
        <color rgb="00D8B4FE"/>
      </dataBar>
    </cfRule>
  </conditionalFormatting>
  <conditionalFormatting sqref="BI14:BI32">
    <cfRule type="dataBar" priority="32">
      <dataBar showValue="1">
        <cfvo type="min"/>
        <cfvo type="max"/>
        <color rgb="00D8B4FE"/>
      </dataBar>
    </cfRule>
  </conditionalFormatting>
  <conditionalFormatting sqref="BI36:BI44">
    <cfRule type="dataBar" priority="33">
      <dataBar showValue="1">
        <cfvo type="min"/>
        <cfvo type="max"/>
        <color rgb="00D8B4FE"/>
      </dataBar>
    </cfRule>
  </conditionalFormatting>
  <conditionalFormatting sqref="BL6:BL10">
    <cfRule type="dataBar" priority="34">
      <dataBar showValue="1">
        <cfvo type="min"/>
        <cfvo type="max"/>
        <color rgb="00D8B4FE"/>
      </dataBar>
    </cfRule>
  </conditionalFormatting>
  <conditionalFormatting sqref="BL14:BL32">
    <cfRule type="dataBar" priority="35">
      <dataBar showValue="1">
        <cfvo type="min"/>
        <cfvo type="max"/>
        <color rgb="00D8B4FE"/>
      </dataBar>
    </cfRule>
  </conditionalFormatting>
  <conditionalFormatting sqref="BL36:BL44">
    <cfRule type="dataBar" priority="36">
      <dataBar showValue="1">
        <cfvo type="min"/>
        <cfvo type="max"/>
        <color rgb="00D8B4FE"/>
      </dataBar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93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  <col width="16" customWidth="1" min="12" max="12"/>
  </cols>
  <sheetData>
    <row r="1">
      <c r="A1" s="19" t="inlineStr">
        <is>
          <t>Дашборд дорожной карты</t>
        </is>
      </c>
    </row>
    <row r="2">
      <c r="A2" t="inlineStr">
        <is>
          <t>Период отчета: 21.03.2026 — 31.03.2026</t>
        </is>
      </c>
    </row>
    <row r="3">
      <c r="A3" t="inlineStr">
        <is>
          <t>Дата контроля: 31.03.2026</t>
        </is>
      </c>
    </row>
    <row r="5">
      <c r="A5" s="20" t="inlineStr">
        <is>
          <t>Показатель</t>
        </is>
      </c>
      <c r="B5" s="20" t="inlineStr">
        <is>
          <t>Значение</t>
        </is>
      </c>
    </row>
    <row r="6">
      <c r="A6" s="8" t="inlineStr">
        <is>
          <t>Факт суммы</t>
        </is>
      </c>
      <c r="B6" s="21" t="n">
        <v>65016.92</v>
      </c>
    </row>
    <row r="7">
      <c r="A7" s="8" t="inlineStr">
        <is>
          <t>План суммы</t>
        </is>
      </c>
      <c r="B7" s="21" t="n">
        <v>3300000</v>
      </c>
    </row>
    <row r="8">
      <c r="A8" s="8" t="inlineStr">
        <is>
          <t>Выполнение суммы</t>
        </is>
      </c>
      <c r="B8" s="22" t="n">
        <v>0.01970209696969697</v>
      </c>
    </row>
    <row r="9">
      <c r="A9" s="8" t="inlineStr">
        <is>
          <t>Факт тренировок</t>
        </is>
      </c>
      <c r="B9" s="21" t="n">
        <v>139</v>
      </c>
    </row>
    <row r="10">
      <c r="A10" s="8" t="inlineStr">
        <is>
          <t>План тренировок</t>
        </is>
      </c>
      <c r="B10" s="21" t="n">
        <v>2137</v>
      </c>
    </row>
    <row r="11">
      <c r="A11" s="8" t="inlineStr">
        <is>
          <t>Выполнение тренировок</t>
        </is>
      </c>
      <c r="B11" s="22" t="n">
        <v>0.06504445484323819</v>
      </c>
    </row>
    <row r="12">
      <c r="A12" s="8" t="inlineStr">
        <is>
          <t>Дней прошло</t>
        </is>
      </c>
      <c r="B12" s="21" t="inlineStr">
        <is>
          <t>31 / 31</t>
        </is>
      </c>
    </row>
    <row r="15">
      <c r="A15" s="2" t="inlineStr">
        <is>
          <t>Свод подразделений</t>
        </is>
      </c>
    </row>
    <row r="16">
      <c r="A16" s="20" t="inlineStr">
        <is>
          <t>Подразделение</t>
        </is>
      </c>
      <c r="B16" s="20" t="inlineStr">
        <is>
          <t>План трен.</t>
        </is>
      </c>
      <c r="C16" s="20" t="inlineStr">
        <is>
          <t>Факт трен.</t>
        </is>
      </c>
      <c r="D16" s="20" t="inlineStr">
        <is>
          <t>Выполнение трен.</t>
        </is>
      </c>
      <c r="E16" s="20" t="inlineStr">
        <is>
          <t>План ₽</t>
        </is>
      </c>
      <c r="F16" s="20" t="inlineStr">
        <is>
          <t>Факт ₽</t>
        </is>
      </c>
      <c r="G16" s="20" t="inlineStr">
        <is>
          <t>Выполнение ₽</t>
        </is>
      </c>
      <c r="H16" s="20" t="inlineStr">
        <is>
          <t>RR ₽</t>
        </is>
      </c>
      <c r="I16" s="20" t="inlineStr">
        <is>
          <t>Отклонение ₽</t>
        </is>
      </c>
    </row>
    <row r="17">
      <c r="A17" s="8" t="inlineStr">
        <is>
          <t>БАС</t>
        </is>
      </c>
      <c r="B17" s="10" t="n">
        <v>711</v>
      </c>
      <c r="C17" s="10" t="n">
        <v>36</v>
      </c>
      <c r="D17" s="23" t="n">
        <v>0.05063291139240506</v>
      </c>
      <c r="E17" s="10" t="n">
        <v>1150000</v>
      </c>
      <c r="F17" s="10" t="n">
        <v>22427.5</v>
      </c>
      <c r="G17" s="23" t="n">
        <v>0.01950217391304348</v>
      </c>
      <c r="H17" s="10" t="n">
        <v>22427.5</v>
      </c>
      <c r="I17" s="10" t="n">
        <v>-1127572.5</v>
      </c>
    </row>
    <row r="18">
      <c r="A18" s="8" t="inlineStr">
        <is>
          <t>ТЗ</t>
        </is>
      </c>
      <c r="B18" s="10" t="n">
        <v>996</v>
      </c>
      <c r="C18" s="10" t="n">
        <v>72</v>
      </c>
      <c r="D18" s="23" t="n">
        <v>0.07228915662650602</v>
      </c>
      <c r="E18" s="10" t="n">
        <v>1500000</v>
      </c>
      <c r="F18" s="10" t="n">
        <v>33848.42</v>
      </c>
      <c r="G18" s="23" t="n">
        <v>0.02256561333333333</v>
      </c>
      <c r="H18" s="10" t="n">
        <v>33848.42</v>
      </c>
      <c r="I18" s="10" t="n">
        <v>-1466151.58</v>
      </c>
    </row>
    <row r="19">
      <c r="A19" s="8" t="inlineStr">
        <is>
          <t>ГП</t>
        </is>
      </c>
      <c r="B19" s="10" t="n">
        <v>430</v>
      </c>
      <c r="C19" s="10" t="n">
        <v>31</v>
      </c>
      <c r="D19" s="23" t="n">
        <v>0.07209302325581396</v>
      </c>
      <c r="E19" s="10" t="n">
        <v>650000</v>
      </c>
      <c r="F19" s="10" t="n">
        <v>8741</v>
      </c>
      <c r="G19" s="23" t="n">
        <v>0.01344769230769231</v>
      </c>
      <c r="H19" s="10" t="n">
        <v>8741</v>
      </c>
      <c r="I19" s="10" t="n">
        <v>-641259</v>
      </c>
    </row>
    <row r="23">
      <c r="A23" s="2" t="inlineStr">
        <is>
          <t>Выполнение плана тренерами</t>
        </is>
      </c>
    </row>
    <row r="24">
      <c r="A24" s="20" t="inlineStr">
        <is>
          <t>Подразделение</t>
        </is>
      </c>
      <c r="B24" s="20" t="inlineStr">
        <is>
          <t>Тренер</t>
        </is>
      </c>
      <c r="C24" s="20" t="inlineStr">
        <is>
          <t>План трен.</t>
        </is>
      </c>
      <c r="D24" s="20" t="inlineStr">
        <is>
          <t>Факт трен.</t>
        </is>
      </c>
      <c r="E24" s="20" t="inlineStr">
        <is>
          <t>Выполнение трен.</t>
        </is>
      </c>
      <c r="F24" s="20" t="inlineStr">
        <is>
          <t>План ₽</t>
        </is>
      </c>
      <c r="G24" s="20" t="inlineStr">
        <is>
          <t>Факт ₽</t>
        </is>
      </c>
      <c r="H24" s="20" t="inlineStr">
        <is>
          <t>Выполнение ₽</t>
        </is>
      </c>
      <c r="I24" s="20" t="inlineStr">
        <is>
          <t>RR ₽</t>
        </is>
      </c>
      <c r="J24" s="20" t="inlineStr">
        <is>
          <t>Отклонение ₽</t>
        </is>
      </c>
    </row>
    <row r="25">
      <c r="A25" s="8" t="inlineStr">
        <is>
          <t>БАС</t>
        </is>
      </c>
      <c r="B25" s="8" t="inlineStr">
        <is>
          <t>Шипикова Екатерина Игоревна</t>
        </is>
      </c>
      <c r="C25" s="10" t="n">
        <v>33</v>
      </c>
      <c r="D25" s="10" t="n">
        <v>0</v>
      </c>
      <c r="E25" s="23" t="n">
        <v>0</v>
      </c>
      <c r="F25" s="10" t="n">
        <v>64100</v>
      </c>
      <c r="G25" s="10" t="n">
        <v>0</v>
      </c>
      <c r="H25" s="23" t="n">
        <v>0</v>
      </c>
      <c r="I25" s="10" t="n">
        <v>0</v>
      </c>
      <c r="J25" s="10" t="n">
        <v>-64100</v>
      </c>
    </row>
    <row r="26">
      <c r="A26" s="8" t="inlineStr">
        <is>
          <t>БАС</t>
        </is>
      </c>
      <c r="B26" s="8" t="inlineStr">
        <is>
          <t>Выродова Анастасия Александровна</t>
        </is>
      </c>
      <c r="C26" s="10" t="n">
        <v>198</v>
      </c>
      <c r="D26" s="10" t="n">
        <v>10</v>
      </c>
      <c r="E26" s="23" t="n">
        <v>0.0505050505050505</v>
      </c>
      <c r="F26" s="10" t="n">
        <v>353900</v>
      </c>
      <c r="G26" s="10" t="n">
        <v>3070</v>
      </c>
      <c r="H26" s="23" t="n">
        <v>0.008674766883300367</v>
      </c>
      <c r="I26" s="10" t="n">
        <v>3070</v>
      </c>
      <c r="J26" s="10" t="n">
        <v>-350830</v>
      </c>
    </row>
    <row r="27">
      <c r="A27" s="8" t="inlineStr">
        <is>
          <t>БАС</t>
        </is>
      </c>
      <c r="B27" s="8" t="inlineStr">
        <is>
          <t>Куликов Сергей Анатольевич</t>
        </is>
      </c>
      <c r="C27" s="10" t="n">
        <v>298</v>
      </c>
      <c r="D27" s="10" t="n">
        <v>7</v>
      </c>
      <c r="E27" s="23" t="n">
        <v>0.02348993288590604</v>
      </c>
      <c r="F27" s="10" t="n">
        <v>436600</v>
      </c>
      <c r="G27" s="10" t="n">
        <v>7462.5</v>
      </c>
      <c r="H27" s="23" t="n">
        <v>0.01709230416857535</v>
      </c>
      <c r="I27" s="10" t="n">
        <v>7462.5</v>
      </c>
      <c r="J27" s="10" t="n">
        <v>-429137.5</v>
      </c>
    </row>
    <row r="28">
      <c r="A28" s="8" t="inlineStr">
        <is>
          <t>БАС</t>
        </is>
      </c>
      <c r="B28" s="8" t="inlineStr">
        <is>
          <t>Чепчугов Александр Викторович</t>
        </is>
      </c>
      <c r="C28" s="10" t="n">
        <v>154</v>
      </c>
      <c r="D28" s="10" t="n">
        <v>8</v>
      </c>
      <c r="E28" s="23" t="n">
        <v>0.05194805194805195</v>
      </c>
      <c r="F28" s="10" t="n">
        <v>252400</v>
      </c>
      <c r="G28" s="10" t="n">
        <v>4905</v>
      </c>
      <c r="H28" s="23" t="n">
        <v>0.01943343898573693</v>
      </c>
      <c r="I28" s="10" t="n">
        <v>4905</v>
      </c>
      <c r="J28" s="10" t="n">
        <v>-247495</v>
      </c>
    </row>
    <row r="29">
      <c r="A29" s="8" t="inlineStr">
        <is>
          <t>БАС</t>
        </is>
      </c>
      <c r="B29" s="8" t="inlineStr">
        <is>
          <t>Сафонов Евгений Игоревич</t>
        </is>
      </c>
      <c r="C29" s="10" t="n">
        <v>28</v>
      </c>
      <c r="D29" s="10" t="n">
        <v>11</v>
      </c>
      <c r="E29" s="23" t="n">
        <v>0.3928571428571428</v>
      </c>
      <c r="F29" s="10" t="n">
        <v>43000</v>
      </c>
      <c r="G29" s="10" t="n">
        <v>6990</v>
      </c>
      <c r="H29" s="23" t="n">
        <v>0.1625581395348837</v>
      </c>
      <c r="I29" s="10" t="n">
        <v>6990</v>
      </c>
      <c r="J29" s="10" t="n">
        <v>-36010</v>
      </c>
    </row>
    <row r="30">
      <c r="A30" s="8" t="inlineStr">
        <is>
          <t>ТЗ</t>
        </is>
      </c>
      <c r="B30" s="8" t="inlineStr">
        <is>
          <t>Афинская Алиса Сергеевна</t>
        </is>
      </c>
      <c r="C30" s="10" t="n">
        <v>0</v>
      </c>
      <c r="D30" s="10" t="n">
        <v>1</v>
      </c>
      <c r="E30" s="23" t="n">
        <v>0</v>
      </c>
      <c r="F30" s="10" t="n">
        <v>0</v>
      </c>
      <c r="G30" s="10" t="n">
        <v>2</v>
      </c>
      <c r="H30" s="23" t="n">
        <v>0</v>
      </c>
      <c r="I30" s="10" t="n">
        <v>2</v>
      </c>
      <c r="J30" s="10" t="n">
        <v>2</v>
      </c>
    </row>
    <row r="31">
      <c r="A31" s="8" t="inlineStr">
        <is>
          <t>ТЗ</t>
        </is>
      </c>
      <c r="B31" s="8" t="inlineStr">
        <is>
          <t>Бабакаев Артем Вячеславович</t>
        </is>
      </c>
      <c r="C31" s="10" t="n">
        <v>54</v>
      </c>
      <c r="D31" s="10" t="n">
        <v>0</v>
      </c>
      <c r="E31" s="23" t="n">
        <v>0</v>
      </c>
      <c r="F31" s="10" t="n">
        <v>106400</v>
      </c>
      <c r="G31" s="10" t="n">
        <v>0</v>
      </c>
      <c r="H31" s="23" t="n">
        <v>0</v>
      </c>
      <c r="I31" s="10" t="n">
        <v>0</v>
      </c>
      <c r="J31" s="10" t="n">
        <v>-106400</v>
      </c>
    </row>
    <row r="32">
      <c r="A32" s="8" t="inlineStr">
        <is>
          <t>ТЗ</t>
        </is>
      </c>
      <c r="B32" s="8" t="inlineStr">
        <is>
          <t>Бакина Татьяна Альбертовна</t>
        </is>
      </c>
      <c r="C32" s="10" t="n">
        <v>53</v>
      </c>
      <c r="D32" s="10" t="n">
        <v>0</v>
      </c>
      <c r="E32" s="23" t="n">
        <v>0</v>
      </c>
      <c r="F32" s="10" t="n">
        <v>82200</v>
      </c>
      <c r="G32" s="10" t="n">
        <v>0</v>
      </c>
      <c r="H32" s="23" t="n">
        <v>0</v>
      </c>
      <c r="I32" s="10" t="n">
        <v>0</v>
      </c>
      <c r="J32" s="10" t="n">
        <v>-82200</v>
      </c>
    </row>
    <row r="33">
      <c r="A33" s="8" t="inlineStr">
        <is>
          <t>ТЗ</t>
        </is>
      </c>
      <c r="B33" s="8" t="inlineStr">
        <is>
          <t>Баязитова Алина Игоревна</t>
        </is>
      </c>
      <c r="C33" s="10" t="n">
        <v>77</v>
      </c>
      <c r="D33" s="10" t="n">
        <v>0</v>
      </c>
      <c r="E33" s="23" t="n">
        <v>0</v>
      </c>
      <c r="F33" s="10" t="n">
        <v>100000</v>
      </c>
      <c r="G33" s="10" t="n">
        <v>0</v>
      </c>
      <c r="H33" s="23" t="n">
        <v>0</v>
      </c>
      <c r="I33" s="10" t="n">
        <v>0</v>
      </c>
      <c r="J33" s="10" t="n">
        <v>-100000</v>
      </c>
    </row>
    <row r="34">
      <c r="A34" s="8" t="inlineStr">
        <is>
          <t>ТЗ</t>
        </is>
      </c>
      <c r="B34" s="8" t="inlineStr">
        <is>
          <t>Винокуров Иван Владимирович</t>
        </is>
      </c>
      <c r="C34" s="10" t="n">
        <v>32</v>
      </c>
      <c r="D34" s="10" t="n">
        <v>0</v>
      </c>
      <c r="E34" s="23" t="n">
        <v>0</v>
      </c>
      <c r="F34" s="10" t="n">
        <v>39000</v>
      </c>
      <c r="G34" s="10" t="n">
        <v>0</v>
      </c>
      <c r="H34" s="23" t="n">
        <v>0</v>
      </c>
      <c r="I34" s="10" t="n">
        <v>0</v>
      </c>
      <c r="J34" s="10" t="n">
        <v>-39000</v>
      </c>
    </row>
    <row r="35">
      <c r="A35" s="8" t="inlineStr">
        <is>
          <t>ТЗ</t>
        </is>
      </c>
      <c r="B35" s="8" t="inlineStr">
        <is>
          <t>Воробьева Ольга Геннадьевна</t>
        </is>
      </c>
      <c r="C35" s="10" t="n">
        <v>57</v>
      </c>
      <c r="D35" s="10" t="n">
        <v>0</v>
      </c>
      <c r="E35" s="23" t="n">
        <v>0</v>
      </c>
      <c r="F35" s="10" t="n">
        <v>75100</v>
      </c>
      <c r="G35" s="10" t="n">
        <v>0</v>
      </c>
      <c r="H35" s="23" t="n">
        <v>0</v>
      </c>
      <c r="I35" s="10" t="n">
        <v>0</v>
      </c>
      <c r="J35" s="10" t="n">
        <v>-75100</v>
      </c>
    </row>
    <row r="36">
      <c r="A36" s="8" t="inlineStr">
        <is>
          <t>ТЗ</t>
        </is>
      </c>
      <c r="B36" s="8" t="inlineStr">
        <is>
          <t>Денисова Дарья Игоревна</t>
        </is>
      </c>
      <c r="C36" s="10" t="n">
        <v>40</v>
      </c>
      <c r="D36" s="10" t="n">
        <v>0</v>
      </c>
      <c r="E36" s="23" t="n">
        <v>0</v>
      </c>
      <c r="F36" s="10" t="n">
        <v>50700</v>
      </c>
      <c r="G36" s="10" t="n">
        <v>0</v>
      </c>
      <c r="H36" s="23" t="n">
        <v>0</v>
      </c>
      <c r="I36" s="10" t="n">
        <v>0</v>
      </c>
      <c r="J36" s="10" t="n">
        <v>-50700</v>
      </c>
    </row>
    <row r="37">
      <c r="A37" s="8" t="inlineStr">
        <is>
          <t>ТЗ</t>
        </is>
      </c>
      <c r="B37" s="8" t="inlineStr">
        <is>
          <t>Корженко Илья Олегович</t>
        </is>
      </c>
      <c r="C37" s="10" t="n">
        <v>21</v>
      </c>
      <c r="D37" s="10" t="n">
        <v>0</v>
      </c>
      <c r="E37" s="23" t="n">
        <v>0</v>
      </c>
      <c r="F37" s="10" t="n">
        <v>31000</v>
      </c>
      <c r="G37" s="10" t="n">
        <v>0</v>
      </c>
      <c r="H37" s="23" t="n">
        <v>0</v>
      </c>
      <c r="I37" s="10" t="n">
        <v>0</v>
      </c>
      <c r="J37" s="10" t="n">
        <v>-31000</v>
      </c>
    </row>
    <row r="38">
      <c r="A38" s="8" t="inlineStr">
        <is>
          <t>ТЗ</t>
        </is>
      </c>
      <c r="B38" s="8" t="inlineStr">
        <is>
          <t>Ларионов Александр Сергеевич</t>
        </is>
      </c>
      <c r="C38" s="10" t="n">
        <v>16</v>
      </c>
      <c r="D38" s="10" t="n">
        <v>0</v>
      </c>
      <c r="E38" s="23" t="n">
        <v>0</v>
      </c>
      <c r="F38" s="10" t="n">
        <v>23700</v>
      </c>
      <c r="G38" s="10" t="n">
        <v>0</v>
      </c>
      <c r="H38" s="23" t="n">
        <v>0</v>
      </c>
      <c r="I38" s="10" t="n">
        <v>0</v>
      </c>
      <c r="J38" s="10" t="n">
        <v>-23700</v>
      </c>
    </row>
    <row r="39">
      <c r="A39" s="8" t="inlineStr">
        <is>
          <t>ТЗ</t>
        </is>
      </c>
      <c r="B39" s="8" t="inlineStr">
        <is>
          <t>Поскотина Екатерина Андреевна</t>
        </is>
      </c>
      <c r="C39" s="10" t="n">
        <v>54</v>
      </c>
      <c r="D39" s="10" t="n">
        <v>0</v>
      </c>
      <c r="E39" s="23" t="n">
        <v>0</v>
      </c>
      <c r="F39" s="10" t="n">
        <v>81000</v>
      </c>
      <c r="G39" s="10" t="n">
        <v>0</v>
      </c>
      <c r="H39" s="23" t="n">
        <v>0</v>
      </c>
      <c r="I39" s="10" t="n">
        <v>0</v>
      </c>
      <c r="J39" s="10" t="n">
        <v>-81000</v>
      </c>
    </row>
    <row r="40">
      <c r="A40" s="8" t="inlineStr">
        <is>
          <t>ТЗ</t>
        </is>
      </c>
      <c r="B40" s="8" t="inlineStr">
        <is>
          <t>Свешникова Ирина Валерьевна</t>
        </is>
      </c>
      <c r="C40" s="10" t="n">
        <v>112</v>
      </c>
      <c r="D40" s="10" t="n">
        <v>0</v>
      </c>
      <c r="E40" s="23" t="n">
        <v>0</v>
      </c>
      <c r="F40" s="10" t="n">
        <v>174800</v>
      </c>
      <c r="G40" s="10" t="n">
        <v>0</v>
      </c>
      <c r="H40" s="23" t="n">
        <v>0</v>
      </c>
      <c r="I40" s="10" t="n">
        <v>0</v>
      </c>
      <c r="J40" s="10" t="n">
        <v>-174800</v>
      </c>
    </row>
    <row r="41">
      <c r="A41" s="8" t="inlineStr">
        <is>
          <t>ТЗ</t>
        </is>
      </c>
      <c r="B41" s="8" t="inlineStr">
        <is>
          <t>Унру Юлия Сергеевна</t>
        </is>
      </c>
      <c r="C41" s="10" t="n">
        <v>26</v>
      </c>
      <c r="D41" s="10" t="n">
        <v>0</v>
      </c>
      <c r="E41" s="23" t="n">
        <v>0</v>
      </c>
      <c r="F41" s="10" t="n">
        <v>34500</v>
      </c>
      <c r="G41" s="10" t="n">
        <v>0</v>
      </c>
      <c r="H41" s="23" t="n">
        <v>0</v>
      </c>
      <c r="I41" s="10" t="n">
        <v>0</v>
      </c>
      <c r="J41" s="10" t="n">
        <v>-34500</v>
      </c>
    </row>
    <row r="42">
      <c r="A42" s="8" t="inlineStr">
        <is>
          <t>ТЗ</t>
        </is>
      </c>
      <c r="B42" s="8" t="inlineStr">
        <is>
          <t>Зырянова Анастасия Васильевна</t>
        </is>
      </c>
      <c r="C42" s="10" t="n">
        <v>73</v>
      </c>
      <c r="D42" s="10" t="n">
        <v>9</v>
      </c>
      <c r="E42" s="23" t="n">
        <v>0.1232876712328767</v>
      </c>
      <c r="F42" s="10" t="n">
        <v>103000</v>
      </c>
      <c r="G42" s="10" t="n">
        <v>1654.17</v>
      </c>
      <c r="H42" s="23" t="n">
        <v>0.01605990291262136</v>
      </c>
      <c r="I42" s="10" t="n">
        <v>1654.17</v>
      </c>
      <c r="J42" s="10" t="n">
        <v>-101345.83</v>
      </c>
    </row>
    <row r="43">
      <c r="A43" s="8" t="inlineStr">
        <is>
          <t>ТЗ</t>
        </is>
      </c>
      <c r="B43" s="8" t="inlineStr">
        <is>
          <t>Попова Наталья Юрьевна</t>
        </is>
      </c>
      <c r="C43" s="10" t="n">
        <v>53</v>
      </c>
      <c r="D43" s="10" t="n">
        <v>3</v>
      </c>
      <c r="E43" s="23" t="n">
        <v>0.05660377358490566</v>
      </c>
      <c r="F43" s="10" t="n">
        <v>78300</v>
      </c>
      <c r="G43" s="10" t="n">
        <v>1727.5</v>
      </c>
      <c r="H43" s="23" t="n">
        <v>0.02206257982120051</v>
      </c>
      <c r="I43" s="10" t="n">
        <v>1727.5</v>
      </c>
      <c r="J43" s="10" t="n">
        <v>-76572.5</v>
      </c>
    </row>
    <row r="44">
      <c r="A44" s="8" t="inlineStr">
        <is>
          <t>ТЗ</t>
        </is>
      </c>
      <c r="B44" s="8" t="inlineStr">
        <is>
          <t>Бурылова Алена Сергеевна</t>
        </is>
      </c>
      <c r="C44" s="10" t="n">
        <v>66</v>
      </c>
      <c r="D44" s="10" t="n">
        <v>10</v>
      </c>
      <c r="E44" s="23" t="n">
        <v>0.1515151515151515</v>
      </c>
      <c r="F44" s="10" t="n">
        <v>105700</v>
      </c>
      <c r="G44" s="10" t="n">
        <v>3109.5</v>
      </c>
      <c r="H44" s="23" t="n">
        <v>0.02941816461684011</v>
      </c>
      <c r="I44" s="10" t="n">
        <v>3109.5</v>
      </c>
      <c r="J44" s="10" t="n">
        <v>-102590.5</v>
      </c>
    </row>
    <row r="45">
      <c r="A45" s="8" t="inlineStr">
        <is>
          <t>ТЗ</t>
        </is>
      </c>
      <c r="B45" s="8" t="inlineStr">
        <is>
          <t>Рудакова Ксения Витальевна</t>
        </is>
      </c>
      <c r="C45" s="10" t="n">
        <v>74</v>
      </c>
      <c r="D45" s="10" t="n">
        <v>13</v>
      </c>
      <c r="E45" s="23" t="n">
        <v>0.1756756756756757</v>
      </c>
      <c r="F45" s="10" t="n">
        <v>101800</v>
      </c>
      <c r="G45" s="10" t="n">
        <v>5300</v>
      </c>
      <c r="H45" s="23" t="n">
        <v>0.05206286836935167</v>
      </c>
      <c r="I45" s="10" t="n">
        <v>5300</v>
      </c>
      <c r="J45" s="10" t="n">
        <v>-96500</v>
      </c>
    </row>
    <row r="46">
      <c r="A46" s="8" t="inlineStr">
        <is>
          <t>ТЗ</t>
        </is>
      </c>
      <c r="B46" s="8" t="inlineStr">
        <is>
          <t>Иванов Дмитрий Денисович</t>
        </is>
      </c>
      <c r="C46" s="10" t="n">
        <v>44</v>
      </c>
      <c r="D46" s="10" t="n">
        <v>13</v>
      </c>
      <c r="E46" s="23" t="n">
        <v>0.2954545454545455</v>
      </c>
      <c r="F46" s="10" t="n">
        <v>90200</v>
      </c>
      <c r="G46" s="10" t="n">
        <v>4959</v>
      </c>
      <c r="H46" s="23" t="n">
        <v>0.05497782705099778</v>
      </c>
      <c r="I46" s="10" t="n">
        <v>4959</v>
      </c>
      <c r="J46" s="10" t="n">
        <v>-85241</v>
      </c>
    </row>
    <row r="47">
      <c r="A47" s="8" t="inlineStr">
        <is>
          <t>ТЗ</t>
        </is>
      </c>
      <c r="B47" s="8" t="inlineStr">
        <is>
          <t>Ермолаев Кирилл Максимович</t>
        </is>
      </c>
      <c r="C47" s="10" t="n">
        <v>143</v>
      </c>
      <c r="D47" s="10" t="n">
        <v>14</v>
      </c>
      <c r="E47" s="23" t="n">
        <v>0.0979020979020979</v>
      </c>
      <c r="F47" s="10" t="n">
        <v>220600</v>
      </c>
      <c r="G47" s="10" t="n">
        <v>12328.5</v>
      </c>
      <c r="H47" s="23" t="n">
        <v>0.05588621940163192</v>
      </c>
      <c r="I47" s="10" t="n">
        <v>12328.5</v>
      </c>
      <c r="J47" s="10" t="n">
        <v>-208271.5</v>
      </c>
    </row>
    <row r="48">
      <c r="A48" s="8" t="inlineStr">
        <is>
          <t>ТЗ</t>
        </is>
      </c>
      <c r="B48" s="8" t="inlineStr">
        <is>
          <t>Иванова Мария Владимировна</t>
        </is>
      </c>
      <c r="C48" s="10" t="n">
        <v>1</v>
      </c>
      <c r="D48" s="10" t="n">
        <v>9</v>
      </c>
      <c r="E48" s="23" t="n">
        <v>9</v>
      </c>
      <c r="F48" s="10" t="n">
        <v>2000</v>
      </c>
      <c r="G48" s="10" t="n">
        <v>4767.75</v>
      </c>
      <c r="H48" s="23" t="n">
        <v>2.383875</v>
      </c>
      <c r="I48" s="10" t="n">
        <v>4767.75</v>
      </c>
      <c r="J48" s="10" t="n">
        <v>2767.75</v>
      </c>
    </row>
    <row r="49">
      <c r="A49" s="8" t="inlineStr">
        <is>
          <t>ГП</t>
        </is>
      </c>
      <c r="B49" s="8" t="inlineStr">
        <is>
          <t>Гудаева Василиса Владимировна</t>
        </is>
      </c>
      <c r="C49" s="10" t="n">
        <v>17</v>
      </c>
      <c r="D49" s="10" t="n">
        <v>0</v>
      </c>
      <c r="E49" s="23" t="n">
        <v>0</v>
      </c>
      <c r="F49" s="10" t="n">
        <v>30600</v>
      </c>
      <c r="G49" s="10" t="n">
        <v>0</v>
      </c>
      <c r="H49" s="23" t="n">
        <v>0</v>
      </c>
      <c r="I49" s="10" t="n">
        <v>0</v>
      </c>
      <c r="J49" s="10" t="n">
        <v>-30600</v>
      </c>
    </row>
    <row r="50">
      <c r="A50" s="8" t="inlineStr">
        <is>
          <t>ГП</t>
        </is>
      </c>
      <c r="B50" s="8" t="inlineStr">
        <is>
          <t>Назарова Анастасия Владимировна</t>
        </is>
      </c>
      <c r="C50" s="10" t="n">
        <v>0</v>
      </c>
      <c r="D50" s="10" t="n">
        <v>0</v>
      </c>
      <c r="E50" s="23" t="n">
        <v>0</v>
      </c>
      <c r="F50" s="10" t="n">
        <v>0</v>
      </c>
      <c r="G50" s="10" t="n">
        <v>0</v>
      </c>
      <c r="H50" s="23" t="n">
        <v>0</v>
      </c>
      <c r="I50" s="10" t="n">
        <v>0</v>
      </c>
      <c r="J50" s="10" t="n">
        <v>0</v>
      </c>
    </row>
    <row r="51">
      <c r="A51" s="8" t="inlineStr">
        <is>
          <t>ГП</t>
        </is>
      </c>
      <c r="B51" s="8" t="inlineStr">
        <is>
          <t>Нигамедзянова Милена Маратовна</t>
        </is>
      </c>
      <c r="C51" s="10" t="n">
        <v>68</v>
      </c>
      <c r="D51" s="10" t="n">
        <v>12</v>
      </c>
      <c r="E51" s="23" t="n">
        <v>0.1764705882352941</v>
      </c>
      <c r="F51" s="10" t="n">
        <v>97000</v>
      </c>
      <c r="G51" s="10" t="n">
        <v>0</v>
      </c>
      <c r="H51" s="23" t="n">
        <v>0</v>
      </c>
      <c r="I51" s="10" t="n">
        <v>0</v>
      </c>
      <c r="J51" s="10" t="n">
        <v>-97000</v>
      </c>
    </row>
    <row r="52">
      <c r="A52" s="8" t="inlineStr">
        <is>
          <t>ГП</t>
        </is>
      </c>
      <c r="B52" s="8" t="inlineStr">
        <is>
          <t>Панова Анастасия Анатольевна</t>
        </is>
      </c>
      <c r="C52" s="10" t="n">
        <v>0</v>
      </c>
      <c r="D52" s="10" t="n">
        <v>5</v>
      </c>
      <c r="E52" s="23" t="n">
        <v>0</v>
      </c>
      <c r="F52" s="10" t="n">
        <v>0</v>
      </c>
      <c r="G52" s="10" t="n">
        <v>0</v>
      </c>
      <c r="H52" s="23" t="n">
        <v>0</v>
      </c>
      <c r="I52" s="10" t="n">
        <v>0</v>
      </c>
      <c r="J52" s="10" t="n">
        <v>0</v>
      </c>
    </row>
    <row r="53">
      <c r="A53" s="8" t="inlineStr">
        <is>
          <t>ГП</t>
        </is>
      </c>
      <c r="B53" s="8" t="inlineStr">
        <is>
          <t>Попова Елизавета Андреевна</t>
        </is>
      </c>
      <c r="C53" s="10" t="n">
        <v>39</v>
      </c>
      <c r="D53" s="10" t="n">
        <v>0</v>
      </c>
      <c r="E53" s="23" t="n">
        <v>0</v>
      </c>
      <c r="F53" s="10" t="n">
        <v>62700</v>
      </c>
      <c r="G53" s="10" t="n">
        <v>0</v>
      </c>
      <c r="H53" s="23" t="n">
        <v>0</v>
      </c>
      <c r="I53" s="10" t="n">
        <v>0</v>
      </c>
      <c r="J53" s="10" t="n">
        <v>-62700</v>
      </c>
    </row>
    <row r="54">
      <c r="A54" s="8" t="inlineStr">
        <is>
          <t>ГП</t>
        </is>
      </c>
      <c r="B54" s="8" t="inlineStr">
        <is>
          <t>Рузгар Мария Дмитриевна</t>
        </is>
      </c>
      <c r="C54" s="10" t="n">
        <v>50</v>
      </c>
      <c r="D54" s="10" t="n">
        <v>1</v>
      </c>
      <c r="E54" s="23" t="n">
        <v>0.02</v>
      </c>
      <c r="F54" s="10" t="n">
        <v>61600</v>
      </c>
      <c r="G54" s="10" t="n">
        <v>0</v>
      </c>
      <c r="H54" s="23" t="n">
        <v>0</v>
      </c>
      <c r="I54" s="10" t="n">
        <v>0</v>
      </c>
      <c r="J54" s="10" t="n">
        <v>-61600</v>
      </c>
    </row>
    <row r="55">
      <c r="A55" s="8" t="inlineStr">
        <is>
          <t>ГП</t>
        </is>
      </c>
      <c r="B55" s="8" t="inlineStr">
        <is>
          <t>Чепчугова Екатерина Александровна</t>
        </is>
      </c>
      <c r="C55" s="10" t="n">
        <v>87</v>
      </c>
      <c r="D55" s="10" t="n">
        <v>0</v>
      </c>
      <c r="E55" s="23" t="n">
        <v>0</v>
      </c>
      <c r="F55" s="10" t="n">
        <v>159000</v>
      </c>
      <c r="G55" s="10" t="n">
        <v>0</v>
      </c>
      <c r="H55" s="23" t="n">
        <v>0</v>
      </c>
      <c r="I55" s="10" t="n">
        <v>0</v>
      </c>
      <c r="J55" s="10" t="n">
        <v>-159000</v>
      </c>
    </row>
    <row r="56">
      <c r="A56" s="8" t="inlineStr">
        <is>
          <t>ГП</t>
        </is>
      </c>
      <c r="B56" s="8" t="inlineStr">
        <is>
          <t>Шефер Александра Вячеславовна</t>
        </is>
      </c>
      <c r="C56" s="10" t="n">
        <v>24</v>
      </c>
      <c r="D56" s="10" t="n">
        <v>0</v>
      </c>
      <c r="E56" s="23" t="n">
        <v>0</v>
      </c>
      <c r="F56" s="10" t="n">
        <v>35600</v>
      </c>
      <c r="G56" s="10" t="n">
        <v>0</v>
      </c>
      <c r="H56" s="23" t="n">
        <v>0</v>
      </c>
      <c r="I56" s="10" t="n">
        <v>0</v>
      </c>
      <c r="J56" s="10" t="n">
        <v>-35600</v>
      </c>
    </row>
    <row r="57">
      <c r="A57" s="8" t="inlineStr">
        <is>
          <t>ГП</t>
        </is>
      </c>
      <c r="B57" s="8" t="inlineStr">
        <is>
          <t>Колдунова Елена Владимировна</t>
        </is>
      </c>
      <c r="C57" s="10" t="n">
        <v>145</v>
      </c>
      <c r="D57" s="10" t="n">
        <v>13</v>
      </c>
      <c r="E57" s="23" t="n">
        <v>0.0896551724137931</v>
      </c>
      <c r="F57" s="10" t="n">
        <v>203500</v>
      </c>
      <c r="G57" s="10" t="n">
        <v>8741</v>
      </c>
      <c r="H57" s="23" t="n">
        <v>0.04295331695331695</v>
      </c>
      <c r="I57" s="10" t="n">
        <v>8741</v>
      </c>
      <c r="J57" s="10" t="n">
        <v>-194759</v>
      </c>
    </row>
    <row r="61">
      <c r="A61" s="2" t="inlineStr">
        <is>
          <t>Дорожная карта по дням</t>
        </is>
      </c>
    </row>
    <row r="62">
      <c r="A62" s="20" t="inlineStr">
        <is>
          <t>День</t>
        </is>
      </c>
      <c r="B62" s="20" t="inlineStr">
        <is>
          <t>Дата</t>
        </is>
      </c>
      <c r="C62" s="20" t="inlineStr">
        <is>
          <t>План ₽ накоп.</t>
        </is>
      </c>
      <c r="D62" s="20" t="inlineStr">
        <is>
          <t>Факт ₽ день</t>
        </is>
      </c>
      <c r="E62" s="20" t="inlineStr">
        <is>
          <t>Факт ₽ накоп.</t>
        </is>
      </c>
      <c r="F62" s="20" t="inlineStr">
        <is>
          <t>% ₽</t>
        </is>
      </c>
      <c r="G62" s="20" t="inlineStr">
        <is>
          <t>План трен. накоп.</t>
        </is>
      </c>
      <c r="H62" s="20" t="inlineStr">
        <is>
          <t>Факт трен. день</t>
        </is>
      </c>
      <c r="I62" s="20" t="inlineStr">
        <is>
          <t>Факт трен. накоп.</t>
        </is>
      </c>
      <c r="J62" s="20" t="inlineStr">
        <is>
          <t>% трен.</t>
        </is>
      </c>
    </row>
    <row r="63">
      <c r="A63" s="8" t="n">
        <v>1</v>
      </c>
      <c r="B63" s="8" t="inlineStr">
        <is>
          <t>01.03.2026</t>
        </is>
      </c>
      <c r="C63" s="10" t="n">
        <v>106451.6129032258</v>
      </c>
      <c r="D63" s="10" t="n">
        <v>0</v>
      </c>
      <c r="E63" s="10" t="n">
        <v>0</v>
      </c>
      <c r="F63" s="23" t="n">
        <v>0</v>
      </c>
      <c r="G63" s="10" t="n">
        <v>68.93548387096774</v>
      </c>
      <c r="H63" s="10" t="n">
        <v>0</v>
      </c>
      <c r="I63" s="10" t="n">
        <v>0</v>
      </c>
      <c r="J63" s="23" t="n">
        <v>0</v>
      </c>
    </row>
    <row r="64">
      <c r="A64" s="8" t="n">
        <v>2</v>
      </c>
      <c r="B64" s="8" t="inlineStr">
        <is>
          <t>02.03.2026</t>
        </is>
      </c>
      <c r="C64" s="10" t="n">
        <v>212903.2258064516</v>
      </c>
      <c r="D64" s="10" t="n">
        <v>0</v>
      </c>
      <c r="E64" s="10" t="n">
        <v>0</v>
      </c>
      <c r="F64" s="23" t="n">
        <v>0</v>
      </c>
      <c r="G64" s="10" t="n">
        <v>137.8709677419355</v>
      </c>
      <c r="H64" s="10" t="n">
        <v>0</v>
      </c>
      <c r="I64" s="10" t="n">
        <v>0</v>
      </c>
      <c r="J64" s="23" t="n">
        <v>0</v>
      </c>
    </row>
    <row r="65">
      <c r="A65" s="8" t="n">
        <v>3</v>
      </c>
      <c r="B65" s="8" t="inlineStr">
        <is>
          <t>03.03.2026</t>
        </is>
      </c>
      <c r="C65" s="10" t="n">
        <v>319354.8387096774</v>
      </c>
      <c r="D65" s="10" t="n">
        <v>0</v>
      </c>
      <c r="E65" s="10" t="n">
        <v>0</v>
      </c>
      <c r="F65" s="23" t="n">
        <v>0</v>
      </c>
      <c r="G65" s="10" t="n">
        <v>206.8064516129032</v>
      </c>
      <c r="H65" s="10" t="n">
        <v>0</v>
      </c>
      <c r="I65" s="10" t="n">
        <v>0</v>
      </c>
      <c r="J65" s="23" t="n">
        <v>0</v>
      </c>
    </row>
    <row r="66">
      <c r="A66" s="8" t="n">
        <v>4</v>
      </c>
      <c r="B66" s="8" t="inlineStr">
        <is>
          <t>04.03.2026</t>
        </is>
      </c>
      <c r="C66" s="10" t="n">
        <v>425806.4516129032</v>
      </c>
      <c r="D66" s="10" t="n">
        <v>0</v>
      </c>
      <c r="E66" s="10" t="n">
        <v>0</v>
      </c>
      <c r="F66" s="23" t="n">
        <v>0</v>
      </c>
      <c r="G66" s="10" t="n">
        <v>275.741935483871</v>
      </c>
      <c r="H66" s="10" t="n">
        <v>0</v>
      </c>
      <c r="I66" s="10" t="n">
        <v>0</v>
      </c>
      <c r="J66" s="23" t="n">
        <v>0</v>
      </c>
    </row>
    <row r="67">
      <c r="A67" s="8" t="n">
        <v>5</v>
      </c>
      <c r="B67" s="8" t="inlineStr">
        <is>
          <t>05.03.2026</t>
        </is>
      </c>
      <c r="C67" s="10" t="n">
        <v>532258.064516129</v>
      </c>
      <c r="D67" s="10" t="n">
        <v>0</v>
      </c>
      <c r="E67" s="10" t="n">
        <v>0</v>
      </c>
      <c r="F67" s="23" t="n">
        <v>0</v>
      </c>
      <c r="G67" s="10" t="n">
        <v>344.6774193548387</v>
      </c>
      <c r="H67" s="10" t="n">
        <v>0</v>
      </c>
      <c r="I67" s="10" t="n">
        <v>0</v>
      </c>
      <c r="J67" s="23" t="n">
        <v>0</v>
      </c>
    </row>
    <row r="68">
      <c r="A68" s="8" t="n">
        <v>6</v>
      </c>
      <c r="B68" s="8" t="inlineStr">
        <is>
          <t>06.03.2026</t>
        </is>
      </c>
      <c r="C68" s="10" t="n">
        <v>638709.6774193548</v>
      </c>
      <c r="D68" s="10" t="n">
        <v>0</v>
      </c>
      <c r="E68" s="10" t="n">
        <v>0</v>
      </c>
      <c r="F68" s="23" t="n">
        <v>0</v>
      </c>
      <c r="G68" s="10" t="n">
        <v>413.6129032258065</v>
      </c>
      <c r="H68" s="10" t="n">
        <v>0</v>
      </c>
      <c r="I68" s="10" t="n">
        <v>0</v>
      </c>
      <c r="J68" s="23" t="n">
        <v>0</v>
      </c>
    </row>
    <row r="69">
      <c r="A69" s="8" t="n">
        <v>7</v>
      </c>
      <c r="B69" s="8" t="inlineStr">
        <is>
          <t>07.03.2026</t>
        </is>
      </c>
      <c r="C69" s="10" t="n">
        <v>745161.2903225806</v>
      </c>
      <c r="D69" s="10" t="n">
        <v>0</v>
      </c>
      <c r="E69" s="10" t="n">
        <v>0</v>
      </c>
      <c r="F69" s="23" t="n">
        <v>0</v>
      </c>
      <c r="G69" s="10" t="n">
        <v>482.5483870967742</v>
      </c>
      <c r="H69" s="10" t="n">
        <v>0</v>
      </c>
      <c r="I69" s="10" t="n">
        <v>0</v>
      </c>
      <c r="J69" s="23" t="n">
        <v>0</v>
      </c>
    </row>
    <row r="70">
      <c r="A70" s="8" t="n">
        <v>8</v>
      </c>
      <c r="B70" s="8" t="inlineStr">
        <is>
          <t>08.03.2026</t>
        </is>
      </c>
      <c r="C70" s="10" t="n">
        <v>851612.9032258064</v>
      </c>
      <c r="D70" s="10" t="n">
        <v>0</v>
      </c>
      <c r="E70" s="10" t="n">
        <v>0</v>
      </c>
      <c r="F70" s="23" t="n">
        <v>0</v>
      </c>
      <c r="G70" s="10" t="n">
        <v>551.483870967742</v>
      </c>
      <c r="H70" s="10" t="n">
        <v>0</v>
      </c>
      <c r="I70" s="10" t="n">
        <v>0</v>
      </c>
      <c r="J70" s="23" t="n">
        <v>0</v>
      </c>
    </row>
    <row r="71">
      <c r="A71" s="8" t="n">
        <v>9</v>
      </c>
      <c r="B71" s="8" t="inlineStr">
        <is>
          <t>09.03.2026</t>
        </is>
      </c>
      <c r="C71" s="10" t="n">
        <v>958064.5161290322</v>
      </c>
      <c r="D71" s="10" t="n">
        <v>0</v>
      </c>
      <c r="E71" s="10" t="n">
        <v>0</v>
      </c>
      <c r="F71" s="23" t="n">
        <v>0</v>
      </c>
      <c r="G71" s="10" t="n">
        <v>620.4193548387098</v>
      </c>
      <c r="H71" s="10" t="n">
        <v>0</v>
      </c>
      <c r="I71" s="10" t="n">
        <v>0</v>
      </c>
      <c r="J71" s="23" t="n">
        <v>0</v>
      </c>
    </row>
    <row r="72">
      <c r="A72" s="8" t="n">
        <v>10</v>
      </c>
      <c r="B72" s="8" t="inlineStr">
        <is>
          <t>10.03.2026</t>
        </is>
      </c>
      <c r="C72" s="10" t="n">
        <v>1064516.129032258</v>
      </c>
      <c r="D72" s="10" t="n">
        <v>0</v>
      </c>
      <c r="E72" s="10" t="n">
        <v>0</v>
      </c>
      <c r="F72" s="23" t="n">
        <v>0</v>
      </c>
      <c r="G72" s="10" t="n">
        <v>689.3548387096776</v>
      </c>
      <c r="H72" s="10" t="n">
        <v>0</v>
      </c>
      <c r="I72" s="10" t="n">
        <v>0</v>
      </c>
      <c r="J72" s="23" t="n">
        <v>0</v>
      </c>
    </row>
    <row r="73">
      <c r="A73" s="8" t="n">
        <v>11</v>
      </c>
      <c r="B73" s="8" t="inlineStr">
        <is>
          <t>11.03.2026</t>
        </is>
      </c>
      <c r="C73" s="10" t="n">
        <v>1170967.741935484</v>
      </c>
      <c r="D73" s="10" t="n">
        <v>0</v>
      </c>
      <c r="E73" s="10" t="n">
        <v>0</v>
      </c>
      <c r="F73" s="23" t="n">
        <v>0</v>
      </c>
      <c r="G73" s="10" t="n">
        <v>758.2903225806454</v>
      </c>
      <c r="H73" s="10" t="n">
        <v>0</v>
      </c>
      <c r="I73" s="10" t="n">
        <v>0</v>
      </c>
      <c r="J73" s="23" t="n">
        <v>0</v>
      </c>
    </row>
    <row r="74">
      <c r="A74" s="8" t="n">
        <v>12</v>
      </c>
      <c r="B74" s="8" t="inlineStr">
        <is>
          <t>12.03.2026</t>
        </is>
      </c>
      <c r="C74" s="10" t="n">
        <v>1277419.354838709</v>
      </c>
      <c r="D74" s="10" t="n">
        <v>0</v>
      </c>
      <c r="E74" s="10" t="n">
        <v>0</v>
      </c>
      <c r="F74" s="23" t="n">
        <v>0</v>
      </c>
      <c r="G74" s="10" t="n">
        <v>827.2258064516132</v>
      </c>
      <c r="H74" s="10" t="n">
        <v>0</v>
      </c>
      <c r="I74" s="10" t="n">
        <v>0</v>
      </c>
      <c r="J74" s="23" t="n">
        <v>0</v>
      </c>
    </row>
    <row r="75">
      <c r="A75" s="8" t="n">
        <v>13</v>
      </c>
      <c r="B75" s="8" t="inlineStr">
        <is>
          <t>13.03.2026</t>
        </is>
      </c>
      <c r="C75" s="10" t="n">
        <v>1383870.967741935</v>
      </c>
      <c r="D75" s="10" t="n">
        <v>0</v>
      </c>
      <c r="E75" s="10" t="n">
        <v>0</v>
      </c>
      <c r="F75" s="23" t="n">
        <v>0</v>
      </c>
      <c r="G75" s="10" t="n">
        <v>896.161290322581</v>
      </c>
      <c r="H75" s="10" t="n">
        <v>0</v>
      </c>
      <c r="I75" s="10" t="n">
        <v>0</v>
      </c>
      <c r="J75" s="23" t="n">
        <v>0</v>
      </c>
    </row>
    <row r="76">
      <c r="A76" s="8" t="n">
        <v>14</v>
      </c>
      <c r="B76" s="8" t="inlineStr">
        <is>
          <t>14.03.2026</t>
        </is>
      </c>
      <c r="C76" s="10" t="n">
        <v>1490322.580645161</v>
      </c>
      <c r="D76" s="10" t="n">
        <v>0</v>
      </c>
      <c r="E76" s="10" t="n">
        <v>0</v>
      </c>
      <c r="F76" s="23" t="n">
        <v>0</v>
      </c>
      <c r="G76" s="10" t="n">
        <v>965.0967741935488</v>
      </c>
      <c r="H76" s="10" t="n">
        <v>0</v>
      </c>
      <c r="I76" s="10" t="n">
        <v>0</v>
      </c>
      <c r="J76" s="23" t="n">
        <v>0</v>
      </c>
    </row>
    <row r="77">
      <c r="A77" s="8" t="n">
        <v>15</v>
      </c>
      <c r="B77" s="8" t="inlineStr">
        <is>
          <t>15.03.2026</t>
        </is>
      </c>
      <c r="C77" s="10" t="n">
        <v>1596774.193548386</v>
      </c>
      <c r="D77" s="10" t="n">
        <v>0</v>
      </c>
      <c r="E77" s="10" t="n">
        <v>0</v>
      </c>
      <c r="F77" s="23" t="n">
        <v>0</v>
      </c>
      <c r="G77" s="10" t="n">
        <v>1034.032258064517</v>
      </c>
      <c r="H77" s="10" t="n">
        <v>0</v>
      </c>
      <c r="I77" s="10" t="n">
        <v>0</v>
      </c>
      <c r="J77" s="23" t="n">
        <v>0</v>
      </c>
    </row>
    <row r="78">
      <c r="A78" s="8" t="n">
        <v>16</v>
      </c>
      <c r="B78" s="8" t="inlineStr">
        <is>
          <t>16.03.2026</t>
        </is>
      </c>
      <c r="C78" s="10" t="n">
        <v>1703225.806451612</v>
      </c>
      <c r="D78" s="10" t="n">
        <v>0</v>
      </c>
      <c r="E78" s="10" t="n">
        <v>0</v>
      </c>
      <c r="F78" s="23" t="n">
        <v>0</v>
      </c>
      <c r="G78" s="10" t="n">
        <v>1102.967741935484</v>
      </c>
      <c r="H78" s="10" t="n">
        <v>0</v>
      </c>
      <c r="I78" s="10" t="n">
        <v>0</v>
      </c>
      <c r="J78" s="23" t="n">
        <v>0</v>
      </c>
    </row>
    <row r="79">
      <c r="A79" s="8" t="n">
        <v>17</v>
      </c>
      <c r="B79" s="8" t="inlineStr">
        <is>
          <t>17.03.2026</t>
        </is>
      </c>
      <c r="C79" s="10" t="n">
        <v>1809677.419354838</v>
      </c>
      <c r="D79" s="10" t="n">
        <v>0</v>
      </c>
      <c r="E79" s="10" t="n">
        <v>0</v>
      </c>
      <c r="F79" s="23" t="n">
        <v>0</v>
      </c>
      <c r="G79" s="10" t="n">
        <v>1171.903225806452</v>
      </c>
      <c r="H79" s="10" t="n">
        <v>0</v>
      </c>
      <c r="I79" s="10" t="n">
        <v>0</v>
      </c>
      <c r="J79" s="23" t="n">
        <v>0</v>
      </c>
    </row>
    <row r="80">
      <c r="A80" s="8" t="n">
        <v>18</v>
      </c>
      <c r="B80" s="8" t="inlineStr">
        <is>
          <t>18.03.2026</t>
        </is>
      </c>
      <c r="C80" s="10" t="n">
        <v>1916129.032258064</v>
      </c>
      <c r="D80" s="10" t="n">
        <v>0</v>
      </c>
      <c r="E80" s="10" t="n">
        <v>0</v>
      </c>
      <c r="F80" s="23" t="n">
        <v>0</v>
      </c>
      <c r="G80" s="10" t="n">
        <v>1240.83870967742</v>
      </c>
      <c r="H80" s="10" t="n">
        <v>0</v>
      </c>
      <c r="I80" s="10" t="n">
        <v>0</v>
      </c>
      <c r="J80" s="23" t="n">
        <v>0</v>
      </c>
    </row>
    <row r="81">
      <c r="A81" s="8" t="n">
        <v>19</v>
      </c>
      <c r="B81" s="8" t="inlineStr">
        <is>
          <t>19.03.2026</t>
        </is>
      </c>
      <c r="C81" s="10" t="n">
        <v>2022580.645161289</v>
      </c>
      <c r="D81" s="10" t="n">
        <v>0</v>
      </c>
      <c r="E81" s="10" t="n">
        <v>0</v>
      </c>
      <c r="F81" s="23" t="n">
        <v>0</v>
      </c>
      <c r="G81" s="10" t="n">
        <v>1309.774193548388</v>
      </c>
      <c r="H81" s="10" t="n">
        <v>0</v>
      </c>
      <c r="I81" s="10" t="n">
        <v>0</v>
      </c>
      <c r="J81" s="23" t="n">
        <v>0</v>
      </c>
    </row>
    <row r="82">
      <c r="A82" s="8" t="n">
        <v>20</v>
      </c>
      <c r="B82" s="8" t="inlineStr">
        <is>
          <t>20.03.2026</t>
        </is>
      </c>
      <c r="C82" s="10" t="n">
        <v>2129032.258064515</v>
      </c>
      <c r="D82" s="10" t="n">
        <v>0</v>
      </c>
      <c r="E82" s="10" t="n">
        <v>0</v>
      </c>
      <c r="F82" s="23" t="n">
        <v>0</v>
      </c>
      <c r="G82" s="10" t="n">
        <v>1378.709677419356</v>
      </c>
      <c r="H82" s="10" t="n">
        <v>0</v>
      </c>
      <c r="I82" s="10" t="n">
        <v>0</v>
      </c>
      <c r="J82" s="23" t="n">
        <v>0</v>
      </c>
    </row>
    <row r="83">
      <c r="A83" s="8" t="n">
        <v>21</v>
      </c>
      <c r="B83" s="8" t="inlineStr">
        <is>
          <t>21.03.2026</t>
        </is>
      </c>
      <c r="C83" s="10" t="n">
        <v>2235483.870967741</v>
      </c>
      <c r="D83" s="10" t="n">
        <v>0</v>
      </c>
      <c r="E83" s="10" t="n">
        <v>0</v>
      </c>
      <c r="F83" s="23" t="n">
        <v>0</v>
      </c>
      <c r="G83" s="10" t="n">
        <v>1447.645161290323</v>
      </c>
      <c r="H83" s="10" t="n">
        <v>3</v>
      </c>
      <c r="I83" s="10" t="n">
        <v>3</v>
      </c>
      <c r="J83" s="23" t="n">
        <v>0.002072331038171</v>
      </c>
    </row>
    <row r="84">
      <c r="A84" s="8" t="n">
        <v>22</v>
      </c>
      <c r="B84" s="8" t="inlineStr">
        <is>
          <t>22.03.2026</t>
        </is>
      </c>
      <c r="C84" s="10" t="n">
        <v>2341935.483870966</v>
      </c>
      <c r="D84" s="10" t="n">
        <v>0</v>
      </c>
      <c r="E84" s="10" t="n">
        <v>0</v>
      </c>
      <c r="F84" s="23" t="n">
        <v>0</v>
      </c>
      <c r="G84" s="10" t="n">
        <v>1516.580645161291</v>
      </c>
      <c r="H84" s="10" t="n">
        <v>0</v>
      </c>
      <c r="I84" s="10" t="n">
        <v>3</v>
      </c>
      <c r="J84" s="23" t="n">
        <v>0.00197813417279959</v>
      </c>
    </row>
    <row r="85">
      <c r="A85" s="8" t="n">
        <v>23</v>
      </c>
      <c r="B85" s="8" t="inlineStr">
        <is>
          <t>23.03.2026</t>
        </is>
      </c>
      <c r="C85" s="10" t="n">
        <v>2448387.096774192</v>
      </c>
      <c r="D85" s="10" t="n">
        <v>1890</v>
      </c>
      <c r="E85" s="10" t="n">
        <v>1890</v>
      </c>
      <c r="F85" s="23" t="n">
        <v>0.0007719367588932811</v>
      </c>
      <c r="G85" s="10" t="n">
        <v>1585.516129032259</v>
      </c>
      <c r="H85" s="10" t="n">
        <v>8</v>
      </c>
      <c r="I85" s="10" t="n">
        <v>11</v>
      </c>
      <c r="J85" s="23" t="n">
        <v>0.006937803910398564</v>
      </c>
    </row>
    <row r="86">
      <c r="A86" s="8" t="n">
        <v>24</v>
      </c>
      <c r="B86" s="8" t="inlineStr">
        <is>
          <t>24.03.2026</t>
        </is>
      </c>
      <c r="C86" s="10" t="n">
        <v>2554838.709677418</v>
      </c>
      <c r="D86" s="10" t="n">
        <v>4582</v>
      </c>
      <c r="E86" s="10" t="n">
        <v>6472</v>
      </c>
      <c r="F86" s="23" t="n">
        <v>0.002533232323232325</v>
      </c>
      <c r="G86" s="10" t="n">
        <v>1654.451612903227</v>
      </c>
      <c r="H86" s="10" t="n">
        <v>30</v>
      </c>
      <c r="I86" s="10" t="n">
        <v>41</v>
      </c>
      <c r="J86" s="23" t="n">
        <v>0.02478162533146154</v>
      </c>
    </row>
    <row r="87">
      <c r="A87" s="8" t="n">
        <v>25</v>
      </c>
      <c r="B87" s="8" t="inlineStr">
        <is>
          <t>25.03.2026</t>
        </is>
      </c>
      <c r="C87" s="10" t="n">
        <v>2661290.322580643</v>
      </c>
      <c r="D87" s="10" t="n">
        <v>1690</v>
      </c>
      <c r="E87" s="10" t="n">
        <v>8162</v>
      </c>
      <c r="F87" s="23" t="n">
        <v>0.003066933333333335</v>
      </c>
      <c r="G87" s="10" t="n">
        <v>1723.387096774195</v>
      </c>
      <c r="H87" s="10" t="n">
        <v>12</v>
      </c>
      <c r="I87" s="10" t="n">
        <v>53</v>
      </c>
      <c r="J87" s="23" t="n">
        <v>0.03075339260645763</v>
      </c>
    </row>
    <row r="88">
      <c r="A88" s="8" t="n">
        <v>26</v>
      </c>
      <c r="B88" s="8" t="inlineStr">
        <is>
          <t>26.03.2026</t>
        </is>
      </c>
      <c r="C88" s="10" t="n">
        <v>2767741.935483869</v>
      </c>
      <c r="D88" s="10" t="n">
        <v>0</v>
      </c>
      <c r="E88" s="10" t="n">
        <v>8162</v>
      </c>
      <c r="F88" s="23" t="n">
        <v>0.002948974358974361</v>
      </c>
      <c r="G88" s="10" t="n">
        <v>1792.322580645162</v>
      </c>
      <c r="H88" s="10" t="n">
        <v>10</v>
      </c>
      <c r="I88" s="10" t="n">
        <v>63</v>
      </c>
      <c r="J88" s="23" t="n">
        <v>0.03514992260897734</v>
      </c>
    </row>
    <row r="89">
      <c r="A89" s="8" t="n">
        <v>27</v>
      </c>
      <c r="B89" s="8" t="inlineStr">
        <is>
          <t>27.03.2026</t>
        </is>
      </c>
      <c r="C89" s="10" t="n">
        <v>2874193.548387095</v>
      </c>
      <c r="D89" s="10" t="n">
        <v>9032.5</v>
      </c>
      <c r="E89" s="10" t="n">
        <v>17194.5</v>
      </c>
      <c r="F89" s="23" t="n">
        <v>0.005982373737373741</v>
      </c>
      <c r="G89" s="10" t="n">
        <v>1861.25806451613</v>
      </c>
      <c r="H89" s="10" t="n">
        <v>11</v>
      </c>
      <c r="I89" s="10" t="n">
        <v>74</v>
      </c>
      <c r="J89" s="23" t="n">
        <v>0.03975805473231769</v>
      </c>
    </row>
    <row r="90">
      <c r="A90" s="8" t="n">
        <v>28</v>
      </c>
      <c r="B90" s="8" t="inlineStr">
        <is>
          <t>28.03.2026</t>
        </is>
      </c>
      <c r="C90" s="10" t="n">
        <v>2980645.161290321</v>
      </c>
      <c r="D90" s="10" t="n">
        <v>6670</v>
      </c>
      <c r="E90" s="10" t="n">
        <v>23864.5</v>
      </c>
      <c r="F90" s="23" t="n">
        <v>0.008006488095238101</v>
      </c>
      <c r="G90" s="10" t="n">
        <v>1930.193548387098</v>
      </c>
      <c r="H90" s="10" t="n">
        <v>16</v>
      </c>
      <c r="I90" s="10" t="n">
        <v>90</v>
      </c>
      <c r="J90" s="23" t="n">
        <v>0.04662744835884749</v>
      </c>
    </row>
    <row r="91">
      <c r="A91" s="8" t="n">
        <v>29</v>
      </c>
      <c r="B91" s="8" t="inlineStr">
        <is>
          <t>29.03.2026</t>
        </is>
      </c>
      <c r="C91" s="10" t="n">
        <v>3087096.774193546</v>
      </c>
      <c r="D91" s="10" t="n">
        <v>9214.75</v>
      </c>
      <c r="E91" s="10" t="n">
        <v>33079.25</v>
      </c>
      <c r="F91" s="23" t="n">
        <v>0.01071532654127482</v>
      </c>
      <c r="G91" s="10" t="n">
        <v>1999.129032258066</v>
      </c>
      <c r="H91" s="10" t="n">
        <v>9</v>
      </c>
      <c r="I91" s="10" t="n">
        <v>99</v>
      </c>
      <c r="J91" s="23" t="n">
        <v>0.04952156584318974</v>
      </c>
    </row>
    <row r="92">
      <c r="A92" s="8" t="n">
        <v>30</v>
      </c>
      <c r="B92" s="8" t="inlineStr">
        <is>
          <t>30.03.2026</t>
        </is>
      </c>
      <c r="C92" s="10" t="n">
        <v>3193548.387096772</v>
      </c>
      <c r="D92" s="10" t="n">
        <v>15123.92</v>
      </c>
      <c r="E92" s="10" t="n">
        <v>48203.17</v>
      </c>
      <c r="F92" s="23" t="n">
        <v>0.01509392191919193</v>
      </c>
      <c r="G92" s="10" t="n">
        <v>2068.064516129034</v>
      </c>
      <c r="H92" s="10" t="n">
        <v>20</v>
      </c>
      <c r="I92" s="10" t="n">
        <v>119</v>
      </c>
      <c r="J92" s="23" t="n">
        <v>0.05754172515988142</v>
      </c>
    </row>
    <row r="93">
      <c r="A93" s="8" t="n">
        <v>31</v>
      </c>
      <c r="B93" s="8" t="inlineStr">
        <is>
          <t>31.03.2026</t>
        </is>
      </c>
      <c r="C93" s="10" t="n">
        <v>3300000</v>
      </c>
      <c r="D93" s="10" t="n">
        <v>16813.75</v>
      </c>
      <c r="E93" s="10" t="n">
        <v>65016.92</v>
      </c>
      <c r="F93" s="23" t="n">
        <v>0.01970209696969697</v>
      </c>
      <c r="G93" s="10" t="n">
        <v>2137</v>
      </c>
      <c r="H93" s="10" t="n">
        <v>20</v>
      </c>
      <c r="I93" s="10" t="n">
        <v>139</v>
      </c>
      <c r="J93" s="23" t="n">
        <v>0.06504445484323819</v>
      </c>
    </row>
  </sheetData>
  <conditionalFormatting sqref="B8">
    <cfRule type="dataBar" priority="1">
      <dataBar showValue="1">
        <cfvo type="num" val="0"/>
        <cfvo type="num" val="1"/>
        <color rgb="00B7E4C7"/>
      </dataBar>
    </cfRule>
  </conditionalFormatting>
  <conditionalFormatting sqref="B11">
    <cfRule type="dataBar" priority="2">
      <dataBar showValue="1">
        <cfvo type="num" val="0"/>
        <cfvo type="num" val="1"/>
        <color rgb="00B7E4C7"/>
      </dataBar>
    </cfRule>
  </conditionalFormatting>
  <conditionalFormatting sqref="D17:D19">
    <cfRule type="dataBar" priority="3">
      <dataBar showValue="1">
        <cfvo type="num" val="0"/>
        <cfvo type="num" val="1"/>
        <color rgb="00B7E4C7"/>
      </dataBar>
    </cfRule>
  </conditionalFormatting>
  <conditionalFormatting sqref="G17:G19">
    <cfRule type="dataBar" priority="3">
      <dataBar showValue="1">
        <cfvo type="num" val="0"/>
        <cfvo type="num" val="1"/>
        <color rgb="00B7E4C7"/>
      </dataBar>
    </cfRule>
  </conditionalFormatting>
  <conditionalFormatting sqref="E25:E57">
    <cfRule type="dataBar" priority="5">
      <dataBar showValue="1">
        <cfvo type="num" val="0"/>
        <cfvo type="num" val="1"/>
        <color rgb="00B7E4C7"/>
      </dataBar>
    </cfRule>
  </conditionalFormatting>
  <conditionalFormatting sqref="H25:H57">
    <cfRule type="dataBar" priority="5">
      <dataBar showValue="1">
        <cfvo type="num" val="0"/>
        <cfvo type="num" val="1"/>
        <color rgb="00B7E4C7"/>
      </dataBar>
    </cfRule>
  </conditionalFormatting>
  <conditionalFormatting sqref="F63:F93">
    <cfRule type="dataBar" priority="7">
      <dataBar showValue="1">
        <cfvo type="num" val="0"/>
        <cfvo type="num" val="1"/>
        <color rgb="00B7E4C7"/>
      </dataBar>
    </cfRule>
  </conditionalFormatting>
  <conditionalFormatting sqref="J63:J93">
    <cfRule type="dataBar" priority="7">
      <dataBar showValue="1">
        <cfvo type="num" val="0"/>
        <cfvo type="num" val="1"/>
        <color rgb="00B7E4C7"/>
      </dataBar>
    </cfRule>
  </conditionalFormatting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2026-09-03T14:53:25Z</dcterms:created>
  <dcterms:modified xsi:type="dcterms:W3CDTF">2026-09-03T14:53:26Z</dcterms:modified>
</cp:coreProperties>
</file>